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rner\RSG Düren\Liga\Bundesliga\2. Bundesliga 2022-23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4" i="1"/>
  <c r="F51" i="1"/>
  <c r="F64" i="1"/>
  <c r="E51" i="1"/>
  <c r="E64" i="1"/>
  <c r="E17" i="1"/>
  <c r="F17" i="1"/>
  <c r="C7" i="1" l="1"/>
  <c r="C8" i="1"/>
  <c r="C9" i="1"/>
  <c r="C10" i="1"/>
  <c r="C11" i="1"/>
  <c r="C12" i="1"/>
  <c r="C15" i="1"/>
  <c r="C16" i="1"/>
  <c r="C17" i="1"/>
  <c r="C18" i="1"/>
  <c r="C19" i="1"/>
  <c r="C20" i="1"/>
  <c r="C21" i="1"/>
  <c r="C25" i="1"/>
  <c r="C26" i="1"/>
  <c r="C27" i="1"/>
  <c r="C28" i="1"/>
  <c r="C29" i="1"/>
  <c r="C30" i="1"/>
  <c r="C31" i="1"/>
  <c r="C32" i="1"/>
  <c r="C36" i="1"/>
  <c r="C37" i="1"/>
  <c r="C38" i="1"/>
  <c r="C39" i="1"/>
  <c r="C40" i="1"/>
  <c r="C41" i="1"/>
  <c r="C42" i="1"/>
  <c r="C46" i="1"/>
  <c r="C47" i="1"/>
  <c r="C48" i="1"/>
  <c r="C49" i="1"/>
  <c r="C50" i="1"/>
  <c r="C51" i="1"/>
  <c r="C55" i="1"/>
  <c r="C56" i="1"/>
  <c r="C57" i="1"/>
  <c r="C58" i="1"/>
  <c r="C59" i="1"/>
  <c r="C60" i="1"/>
  <c r="C61" i="1"/>
  <c r="C65" i="1"/>
  <c r="C66" i="1"/>
  <c r="C67" i="1"/>
  <c r="C68" i="1"/>
  <c r="C69" i="1"/>
  <c r="C73" i="1"/>
  <c r="C74" i="1"/>
  <c r="C75" i="1"/>
  <c r="C76" i="1"/>
  <c r="C77" i="1"/>
  <c r="C78" i="1"/>
  <c r="C79" i="1"/>
  <c r="C80" i="1"/>
  <c r="C6" i="1"/>
  <c r="C4" i="1" s="1"/>
  <c r="F78" i="1" l="1"/>
  <c r="E78" i="1"/>
  <c r="F77" i="1"/>
  <c r="E77" i="1"/>
  <c r="F73" i="1"/>
  <c r="E73" i="1"/>
  <c r="C71" i="1"/>
  <c r="E76" i="1"/>
  <c r="F76" i="1"/>
  <c r="F75" i="1"/>
  <c r="E75" i="1"/>
  <c r="F66" i="1"/>
  <c r="E66" i="1"/>
  <c r="E67" i="1"/>
  <c r="F67" i="1"/>
  <c r="C63" i="1"/>
  <c r="F65" i="1"/>
  <c r="E65" i="1"/>
  <c r="F68" i="1"/>
  <c r="E68" i="1"/>
  <c r="F55" i="1"/>
  <c r="E55" i="1"/>
  <c r="C53" i="1"/>
  <c r="E60" i="1"/>
  <c r="F60" i="1"/>
  <c r="F58" i="1"/>
  <c r="E58" i="1"/>
  <c r="E56" i="1"/>
  <c r="F56" i="1"/>
  <c r="E61" i="1"/>
  <c r="F61" i="1"/>
  <c r="F57" i="1"/>
  <c r="E57" i="1"/>
  <c r="F48" i="1"/>
  <c r="E48" i="1"/>
  <c r="F47" i="1"/>
  <c r="E47" i="1"/>
  <c r="E50" i="1"/>
  <c r="F50" i="1"/>
  <c r="F46" i="1"/>
  <c r="E46" i="1"/>
  <c r="C44" i="1"/>
  <c r="E42" i="1"/>
  <c r="F42" i="1"/>
  <c r="E37" i="1"/>
  <c r="F37" i="1"/>
  <c r="E36" i="1"/>
  <c r="C34" i="1"/>
  <c r="F36" i="1"/>
  <c r="F38" i="1"/>
  <c r="E38" i="1"/>
  <c r="F40" i="1"/>
  <c r="E40" i="1"/>
  <c r="F39" i="1"/>
  <c r="E39" i="1"/>
  <c r="E27" i="1"/>
  <c r="F27" i="1"/>
  <c r="E26" i="1"/>
  <c r="F26" i="1"/>
  <c r="F29" i="1"/>
  <c r="E29" i="1"/>
  <c r="F25" i="1"/>
  <c r="C23" i="1"/>
  <c r="E25" i="1"/>
  <c r="E32" i="1"/>
  <c r="F32" i="1"/>
  <c r="E28" i="1"/>
  <c r="F28" i="1"/>
  <c r="E15" i="1"/>
  <c r="F15" i="1"/>
  <c r="F16" i="1"/>
  <c r="E16" i="1"/>
  <c r="C13" i="1"/>
  <c r="F4" i="1"/>
  <c r="E4" i="1"/>
  <c r="E8" i="1"/>
  <c r="F8" i="1"/>
  <c r="F9" i="1"/>
  <c r="E9" i="1"/>
  <c r="F10" i="1"/>
  <c r="E10" i="1"/>
  <c r="F71" i="1" l="1"/>
  <c r="E71" i="1"/>
  <c r="E63" i="1"/>
  <c r="F63" i="1"/>
  <c r="F53" i="1"/>
  <c r="E53" i="1"/>
  <c r="F44" i="1"/>
  <c r="E44" i="1"/>
  <c r="E34" i="1"/>
  <c r="F34" i="1"/>
  <c r="E23" i="1"/>
  <c r="F23" i="1"/>
  <c r="C82" i="1"/>
  <c r="F82" i="1" s="1"/>
  <c r="E13" i="1"/>
  <c r="F13" i="1"/>
  <c r="E82" i="1" l="1"/>
</calcChain>
</file>

<file path=xl/sharedStrings.xml><?xml version="1.0" encoding="utf-8"?>
<sst xmlns="http://schemas.openxmlformats.org/spreadsheetml/2006/main" count="297" uniqueCount="94">
  <si>
    <t>Bogenligaschützenliste</t>
  </si>
  <si>
    <t>Bogen Regionalliga Ost / Schützeneinsätze</t>
  </si>
  <si>
    <t>Turngem. in Berlin 1848</t>
  </si>
  <si>
    <t>Schnitt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</si>
  <si>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</si>
  <si>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</si>
  <si>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</si>
  <si>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</si>
  <si>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</si>
  <si>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</si>
  <si>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</si>
  <si>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</si>
  <si>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</si>
  <si>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</si>
  <si>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</si>
  <si>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</si>
  <si>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</si>
  <si>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</si>
  <si>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</si>
  <si>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</si>
  <si>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</si>
  <si>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</si>
  <si>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</si>
  <si>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</si>
  <si>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</si>
  <si>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</si>
  <si>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</si>
  <si>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</si>
  <si>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</si>
  <si>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</si>
  <si>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</si>
  <si>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</si>
  <si>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Brosius, Wolfgang</t>
  </si>
  <si>
    <t>Ferner, Rut</t>
  </si>
  <si>
    <t>Meyer, Thomas</t>
  </si>
  <si>
    <t>Ostrowski, Edgar</t>
  </si>
  <si>
    <t>Schicketanz, Wolfgang</t>
  </si>
  <si>
    <t>Schulwitz, Detlev</t>
  </si>
  <si>
    <t>Berlin Archery Club</t>
  </si>
  <si>
    <t>Felix, Elisa</t>
  </si>
  <si>
    <t>Kolyvushko, Oleksandr</t>
  </si>
  <si>
    <t>Mayr-Wolf, Camilo</t>
  </si>
  <si>
    <t>Quadri, Eleonora</t>
  </si>
  <si>
    <t>Schaper, Isabell</t>
  </si>
  <si>
    <t>Triller, Alexander</t>
  </si>
  <si>
    <t>Zajaskowski, Marek</t>
  </si>
  <si>
    <t>Müllroser SG</t>
  </si>
  <si>
    <t>Biermann, Jonas</t>
  </si>
  <si>
    <t>Fürstenau, Andrea</t>
  </si>
  <si>
    <t>Kühl, Charlotte</t>
  </si>
  <si>
    <t>Kühl, Isabel</t>
  </si>
  <si>
    <t>Kühl, Lisa Marie</t>
  </si>
  <si>
    <t>Kühl, Udo</t>
  </si>
  <si>
    <t>Zipfel, Alexandra</t>
  </si>
  <si>
    <t>Zipfel, Mario</t>
  </si>
  <si>
    <t>Blankenfelder BS 08 2</t>
  </si>
  <si>
    <t>Baumer, Nils</t>
  </si>
  <si>
    <t>Bollmann, Heiko</t>
  </si>
  <si>
    <t>Bruderreck, Konrad</t>
  </si>
  <si>
    <t>Bruderreck, Michaela</t>
  </si>
  <si>
    <t>Gierke, Lykke</t>
  </si>
  <si>
    <t>Niediek, Verena</t>
  </si>
  <si>
    <t>Szwarc, Agata</t>
  </si>
  <si>
    <t>ESV Rostock</t>
  </si>
  <si>
    <t>Albrecht, Martin</t>
  </si>
  <si>
    <t>Holm, Karen</t>
  </si>
  <si>
    <t>Krüger, Bernd</t>
  </si>
  <si>
    <t>Reetz, Enrico</t>
  </si>
  <si>
    <t>Weidig, Daniel</t>
  </si>
  <si>
    <t>Zischewski, Michael</t>
  </si>
  <si>
    <t>SG MoGoNo Leipzig</t>
  </si>
  <si>
    <t>Dr. Meyer, Daniel</t>
  </si>
  <si>
    <t>Ebert, Chris</t>
  </si>
  <si>
    <t>Glaser, Martin</t>
  </si>
  <si>
    <t>Herrmann, Maik</t>
  </si>
  <si>
    <t>Krieg, Gabor</t>
  </si>
  <si>
    <t>Schmidt, Bettina</t>
  </si>
  <si>
    <t>Vorrath, Stephan</t>
  </si>
  <si>
    <t>VfR Kirchgandern</t>
  </si>
  <si>
    <t>Dietzel, Bernd</t>
  </si>
  <si>
    <t>Dietzel, Markus</t>
  </si>
  <si>
    <t>Gaßmann, Paul</t>
  </si>
  <si>
    <t>Reinhardt, Martin</t>
  </si>
  <si>
    <t>Merling, Norbert</t>
  </si>
  <si>
    <t>SV Schwabhausen</t>
  </si>
  <si>
    <t>Fischer, Rico</t>
  </si>
  <si>
    <t>Gropp, Bastian</t>
  </si>
  <si>
    <t>Kämmerer, Florian</t>
  </si>
  <si>
    <t>Lehmann, Jan</t>
  </si>
  <si>
    <t>Liemburg, Alexander</t>
  </si>
  <si>
    <t>Reins, Alexander</t>
  </si>
  <si>
    <t>Rieck, Tizian</t>
  </si>
  <si>
    <t>Wenderoth, Gina-Laurine</t>
  </si>
  <si>
    <t>Liga-Durchschnitt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</si>
</sst>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2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1" fontId="2" fillId="0" borderId="0" xfId="1" applyNumberFormat="1"/>
    <xf numFmtId="1" fontId="0" fillId="0" borderId="0" xfId="0" applyNumberFormat="1"/>
    <xf numFmtId="1" fontId="2" fillId="0" borderId="0" xfId="1" applyNumberFormat="1" applyAlignment="1">
      <alignment horizontal="center"/>
    </xf>
    <xf numFmtId="0" fontId="4" fillId="0" borderId="0" xfId="1" applyNumberFormat="1" applyFont="1" applyAlignment="1" applyProtection="1">
      <alignment horizontal="left"/>
      <protection locked="0"/>
    </xf>
    <xf numFmtId="0" fontId="5" fillId="0" borderId="0" xfId="1" applyNumberFormat="1" applyFont="1" applyAlignment="1" applyProtection="1">
      <alignment horizontal="left"/>
      <protection locked="0"/>
    </xf>
    <xf numFmtId="1" fontId="0" fillId="0" borderId="0" xfId="0" applyNumberFormat="1" applyAlignment="1">
      <alignment horizontal="center"/>
    </xf>
    <xf numFmtId="1" fontId="6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1" fontId="6" fillId="2" borderId="0" xfId="1" applyNumberFormat="1" applyFont="1" applyFill="1" applyAlignment="1">
      <alignment horizontal="center"/>
    </xf>
    <xf numFmtId="0" fontId="5" fillId="0" borderId="0" xfId="1" applyNumberFormat="1" applyFont="1" applyFill="1" applyAlignment="1" applyProtection="1">
      <alignment horizontal="left"/>
      <protection locked="0"/>
    </xf>
    <xf numFmtId="2" fontId="7" fillId="0" borderId="0" xfId="1" applyNumberFormat="1" applyFont="1" applyAlignment="1">
      <alignment horizontal="center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  <xf numFmtId="0" fontId="2" fillId="0" borderId="0" xfId="1"/>
    <xf numFmtId="1" fontId="1" fillId="0" borderId="0" xfId="1" applyNumberFormat="1" applyFont="1" applyAlignment="1" applyProtection="1">
      <alignment horizont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workbookViewId="0">
      <selection activeCell="T85" sqref="T85"/>
    </sheetView>
  </sheetViews>
  <sheetFormatPr baseColWidth="10" defaultRowHeight="15" x14ac:dyDescent="0.25"/>
  <cols>
    <col min="1" max="1" width="32" customWidth="1"/>
    <col min="3" max="4" width="11.42578125" style="7"/>
    <col min="5" max="5" width="11.42578125" style="15"/>
    <col min="6" max="6" width="11.42578125" style="13"/>
    <col min="7" max="15" width="3.7109375" bestFit="1" customWidth="1"/>
    <col min="16" max="34" width="4.7109375" bestFit="1" customWidth="1"/>
  </cols>
  <sheetData>
    <row r="1" spans="1:37" ht="26.25" x14ac:dyDescent="0.4">
      <c r="A1" s="9" t="s">
        <v>0</v>
      </c>
      <c r="B1" s="1"/>
      <c r="C1" s="6"/>
      <c r="D1" s="6"/>
      <c r="E1" s="14"/>
      <c r="F1" s="1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ht="26.25" x14ac:dyDescent="0.4">
      <c r="A2" s="9" t="s">
        <v>1</v>
      </c>
      <c r="B2" s="1"/>
      <c r="C2" s="6"/>
      <c r="D2" s="6"/>
      <c r="E2" s="14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spans="1:37" ht="18.75" x14ac:dyDescent="0.3">
      <c r="A4" s="10" t="s">
        <v>2</v>
      </c>
      <c r="B4" s="1"/>
      <c r="C4" s="8">
        <f>SUM(C6:C11)</f>
        <v>4903</v>
      </c>
      <c r="D4" s="8">
        <v>76</v>
      </c>
      <c r="E4" s="14">
        <f>SUM(C4/D4/2/3)</f>
        <v>10.752192982456139</v>
      </c>
      <c r="F4" s="16">
        <f>SUM(C4/D4/2/3*60)</f>
        <v>645.13157894736833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7" x14ac:dyDescent="0.25">
      <c r="A5" s="2"/>
      <c r="B5" s="3" t="s">
        <v>3</v>
      </c>
      <c r="C5" s="5"/>
      <c r="D5" s="5"/>
      <c r="E5" s="14"/>
      <c r="F5" s="12"/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18</v>
      </c>
      <c r="V5" s="3" t="s">
        <v>19</v>
      </c>
      <c r="W5" s="3" t="s">
        <v>20</v>
      </c>
      <c r="X5" s="3" t="s">
        <v>21</v>
      </c>
      <c r="Y5" s="3" t="s">
        <v>22</v>
      </c>
      <c r="Z5" s="3" t="s">
        <v>23</v>
      </c>
      <c r="AA5" s="3" t="s">
        <v>24</v>
      </c>
      <c r="AB5" s="3" t="s">
        <v>25</v>
      </c>
      <c r="AC5" s="3" t="s">
        <v>26</v>
      </c>
      <c r="AD5" s="3" t="s">
        <v>27</v>
      </c>
      <c r="AE5" s="3" t="s">
        <v>28</v>
      </c>
      <c r="AF5" s="3" t="s">
        <v>29</v>
      </c>
      <c r="AG5" s="3" t="s">
        <v>30</v>
      </c>
      <c r="AH5" s="3" t="s">
        <v>31</v>
      </c>
    </row>
    <row r="6" spans="1:37" x14ac:dyDescent="0.25">
      <c r="A6" s="2" t="s">
        <v>32</v>
      </c>
      <c r="B6" s="4">
        <v>0</v>
      </c>
      <c r="C6" s="5">
        <f>SUM(G6:AH6)</f>
        <v>172</v>
      </c>
      <c r="D6" s="5"/>
      <c r="E6" s="14"/>
      <c r="F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0">
        <v>26</v>
      </c>
      <c r="AC6" s="20">
        <v>63</v>
      </c>
      <c r="AD6" s="20">
        <v>54</v>
      </c>
      <c r="AE6" s="20">
        <v>29</v>
      </c>
      <c r="AF6" s="19"/>
      <c r="AG6" s="19"/>
      <c r="AH6" s="19"/>
    </row>
    <row r="7" spans="1:37" x14ac:dyDescent="0.25">
      <c r="A7" s="2" t="s">
        <v>33</v>
      </c>
      <c r="B7" s="4">
        <v>0</v>
      </c>
      <c r="C7" s="5">
        <f t="shared" ref="C7:C69" si="0">SUM(G7:AH7)</f>
        <v>0</v>
      </c>
      <c r="D7" s="5"/>
      <c r="E7" s="14"/>
      <c r="F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9"/>
      <c r="AC7" s="19"/>
      <c r="AD7" s="19"/>
      <c r="AE7" s="19"/>
      <c r="AF7" s="19"/>
      <c r="AG7" s="19"/>
      <c r="AH7" s="19"/>
    </row>
    <row r="8" spans="1:37" x14ac:dyDescent="0.25">
      <c r="A8" s="2" t="s">
        <v>34</v>
      </c>
      <c r="B8" s="4">
        <v>48</v>
      </c>
      <c r="C8" s="5">
        <f t="shared" si="0"/>
        <v>1010</v>
      </c>
      <c r="D8" s="5">
        <v>76</v>
      </c>
      <c r="E8" s="14">
        <f t="shared" ref="E8:E10" si="1">SUM(C8/D8)</f>
        <v>13.289473684210526</v>
      </c>
      <c r="F8" s="12">
        <f t="shared" ref="F8:F68" si="2">SUM(C8/D8/2*60)</f>
        <v>398.68421052631578</v>
      </c>
      <c r="G8" s="5">
        <v>38</v>
      </c>
      <c r="H8" s="5">
        <v>36</v>
      </c>
      <c r="I8" s="5">
        <v>69</v>
      </c>
      <c r="J8" s="5">
        <v>38</v>
      </c>
      <c r="K8" s="5">
        <v>43</v>
      </c>
      <c r="L8" s="5">
        <v>39</v>
      </c>
      <c r="M8" s="5">
        <v>28</v>
      </c>
      <c r="N8" s="5">
        <v>68</v>
      </c>
      <c r="O8" s="5">
        <v>63</v>
      </c>
      <c r="P8" s="5">
        <v>60</v>
      </c>
      <c r="Q8" s="5">
        <v>38</v>
      </c>
      <c r="R8" s="5">
        <v>27</v>
      </c>
      <c r="S8" s="5">
        <v>50</v>
      </c>
      <c r="T8" s="5">
        <v>44</v>
      </c>
      <c r="U8" s="5">
        <v>48</v>
      </c>
      <c r="V8" s="5">
        <v>58</v>
      </c>
      <c r="W8" s="5">
        <v>43</v>
      </c>
      <c r="X8" s="5">
        <v>55</v>
      </c>
      <c r="Y8" s="5">
        <v>50</v>
      </c>
      <c r="Z8" s="5">
        <v>65</v>
      </c>
      <c r="AA8" s="5">
        <v>50</v>
      </c>
      <c r="AB8" s="19"/>
      <c r="AC8" s="19"/>
      <c r="AD8" s="19"/>
      <c r="AE8" s="19"/>
      <c r="AF8" s="19"/>
      <c r="AG8" s="19"/>
      <c r="AH8" s="19"/>
      <c r="AI8">
        <v>25</v>
      </c>
      <c r="AJ8">
        <v>24</v>
      </c>
      <c r="AK8">
        <v>27</v>
      </c>
    </row>
    <row r="9" spans="1:37" x14ac:dyDescent="0.25">
      <c r="A9" s="2" t="s">
        <v>35</v>
      </c>
      <c r="B9" s="4">
        <v>61</v>
      </c>
      <c r="C9" s="5">
        <f t="shared" si="0"/>
        <v>1788</v>
      </c>
      <c r="D9" s="5">
        <v>76</v>
      </c>
      <c r="E9" s="14">
        <f t="shared" si="1"/>
        <v>23.526315789473685</v>
      </c>
      <c r="F9" s="12">
        <f t="shared" si="2"/>
        <v>705.78947368421052</v>
      </c>
      <c r="G9" s="5">
        <v>43</v>
      </c>
      <c r="H9" s="5">
        <v>49</v>
      </c>
      <c r="I9" s="5">
        <v>72</v>
      </c>
      <c r="J9" s="5">
        <v>44</v>
      </c>
      <c r="K9" s="5">
        <v>58</v>
      </c>
      <c r="L9" s="5">
        <v>49</v>
      </c>
      <c r="M9" s="5">
        <v>71</v>
      </c>
      <c r="N9" s="5">
        <v>72</v>
      </c>
      <c r="O9" s="5">
        <v>66</v>
      </c>
      <c r="P9" s="5">
        <v>72</v>
      </c>
      <c r="Q9" s="5">
        <v>55</v>
      </c>
      <c r="R9" s="5">
        <v>43</v>
      </c>
      <c r="S9" s="5">
        <v>54</v>
      </c>
      <c r="T9" s="5">
        <v>51</v>
      </c>
      <c r="U9" s="5">
        <v>53</v>
      </c>
      <c r="V9" s="5">
        <v>74</v>
      </c>
      <c r="W9" s="5">
        <v>56</v>
      </c>
      <c r="X9" s="5">
        <v>70</v>
      </c>
      <c r="Y9" s="5">
        <v>71</v>
      </c>
      <c r="Z9" s="5">
        <v>92</v>
      </c>
      <c r="AA9" s="5">
        <v>74</v>
      </c>
      <c r="AB9" s="20">
        <v>54</v>
      </c>
      <c r="AC9" s="20">
        <v>77</v>
      </c>
      <c r="AD9" s="20">
        <v>69</v>
      </c>
      <c r="AE9" s="20">
        <v>62</v>
      </c>
      <c r="AF9" s="20">
        <v>73</v>
      </c>
      <c r="AG9" s="20">
        <v>91</v>
      </c>
      <c r="AH9" s="20">
        <v>73</v>
      </c>
    </row>
    <row r="10" spans="1:37" x14ac:dyDescent="0.25">
      <c r="A10" s="2" t="s">
        <v>36</v>
      </c>
      <c r="B10" s="4">
        <v>61</v>
      </c>
      <c r="C10" s="5">
        <f t="shared" si="0"/>
        <v>1785</v>
      </c>
      <c r="D10" s="5">
        <v>76</v>
      </c>
      <c r="E10" s="14">
        <f t="shared" si="1"/>
        <v>23.486842105263158</v>
      </c>
      <c r="F10" s="12">
        <f t="shared" si="2"/>
        <v>704.60526315789468</v>
      </c>
      <c r="G10" s="5">
        <v>49</v>
      </c>
      <c r="H10" s="5">
        <v>48</v>
      </c>
      <c r="I10" s="5">
        <v>82</v>
      </c>
      <c r="J10" s="5">
        <v>47</v>
      </c>
      <c r="K10" s="5">
        <v>66</v>
      </c>
      <c r="L10" s="5">
        <v>55</v>
      </c>
      <c r="M10" s="5">
        <v>69</v>
      </c>
      <c r="N10" s="5">
        <v>73</v>
      </c>
      <c r="O10" s="5">
        <v>63</v>
      </c>
      <c r="P10" s="5">
        <v>65</v>
      </c>
      <c r="Q10" s="5">
        <v>52</v>
      </c>
      <c r="R10" s="5">
        <v>48</v>
      </c>
      <c r="S10" s="5">
        <v>49</v>
      </c>
      <c r="T10" s="5">
        <v>50</v>
      </c>
      <c r="U10" s="5">
        <v>52</v>
      </c>
      <c r="V10" s="5">
        <v>62</v>
      </c>
      <c r="W10" s="5">
        <v>50</v>
      </c>
      <c r="X10" s="5">
        <v>73</v>
      </c>
      <c r="Y10" s="5">
        <v>75</v>
      </c>
      <c r="Z10" s="5">
        <v>90</v>
      </c>
      <c r="AA10" s="5">
        <v>71</v>
      </c>
      <c r="AB10" s="20">
        <v>55</v>
      </c>
      <c r="AC10" s="20">
        <v>86</v>
      </c>
      <c r="AD10" s="20">
        <v>66</v>
      </c>
      <c r="AE10" s="20">
        <v>65</v>
      </c>
      <c r="AF10" s="20">
        <v>60</v>
      </c>
      <c r="AG10" s="20">
        <v>93</v>
      </c>
      <c r="AH10" s="20">
        <v>71</v>
      </c>
    </row>
    <row r="11" spans="1:37" x14ac:dyDescent="0.25">
      <c r="A11" s="2" t="s">
        <v>37</v>
      </c>
      <c r="B11" s="4">
        <v>0</v>
      </c>
      <c r="C11" s="5">
        <f t="shared" si="0"/>
        <v>148</v>
      </c>
      <c r="D11" s="5"/>
      <c r="E11" s="14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9"/>
      <c r="AC11" s="19"/>
      <c r="AD11" s="19"/>
      <c r="AE11" s="19"/>
      <c r="AF11" s="20">
        <v>50</v>
      </c>
      <c r="AG11" s="20">
        <v>62</v>
      </c>
      <c r="AH11" s="20">
        <v>36</v>
      </c>
    </row>
    <row r="12" spans="1:37" x14ac:dyDescent="0.25">
      <c r="C12" s="5">
        <f t="shared" si="0"/>
        <v>0</v>
      </c>
      <c r="E12" s="14"/>
      <c r="F12" s="12"/>
    </row>
    <row r="13" spans="1:37" ht="18.75" x14ac:dyDescent="0.3">
      <c r="A13" s="10" t="s">
        <v>38</v>
      </c>
      <c r="B13" s="1"/>
      <c r="C13" s="5">
        <f>SUM(C15:C21)</f>
        <v>5462</v>
      </c>
      <c r="D13" s="8">
        <v>78</v>
      </c>
      <c r="E13" s="18">
        <f>SUM(C13/D13)</f>
        <v>70.025641025641022</v>
      </c>
      <c r="F13" s="16">
        <f>SUM(C13/D13/2/3*60)</f>
        <v>700.25641025641016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7" x14ac:dyDescent="0.25">
      <c r="A14" s="2"/>
      <c r="B14" s="3" t="s">
        <v>3</v>
      </c>
      <c r="C14" s="5"/>
      <c r="D14" s="5"/>
      <c r="E14" s="14"/>
      <c r="F14" s="12"/>
      <c r="G14" s="3" t="s">
        <v>4</v>
      </c>
      <c r="H14" s="3" t="s">
        <v>5</v>
      </c>
      <c r="I14" s="3" t="s">
        <v>6</v>
      </c>
      <c r="J14" s="3" t="s">
        <v>7</v>
      </c>
      <c r="K14" s="3" t="s">
        <v>8</v>
      </c>
      <c r="L14" s="3" t="s">
        <v>9</v>
      </c>
      <c r="M14" s="3" t="s">
        <v>10</v>
      </c>
      <c r="N14" s="3" t="s">
        <v>11</v>
      </c>
      <c r="O14" s="3" t="s">
        <v>12</v>
      </c>
      <c r="P14" s="3" t="s">
        <v>13</v>
      </c>
      <c r="Q14" s="3" t="s">
        <v>14</v>
      </c>
      <c r="R14" s="3" t="s">
        <v>15</v>
      </c>
      <c r="S14" s="3" t="s">
        <v>16</v>
      </c>
      <c r="T14" s="3" t="s">
        <v>17</v>
      </c>
      <c r="U14" s="3" t="s">
        <v>18</v>
      </c>
      <c r="V14" s="3" t="s">
        <v>19</v>
      </c>
      <c r="W14" s="3" t="s">
        <v>20</v>
      </c>
      <c r="X14" s="3" t="s">
        <v>21</v>
      </c>
      <c r="Y14" s="3" t="s">
        <v>22</v>
      </c>
      <c r="Z14" s="3" t="s">
        <v>23</v>
      </c>
      <c r="AA14" s="3" t="s">
        <v>24</v>
      </c>
      <c r="AB14" s="3" t="s">
        <v>25</v>
      </c>
      <c r="AC14" s="3" t="s">
        <v>26</v>
      </c>
      <c r="AD14" s="3" t="s">
        <v>27</v>
      </c>
      <c r="AE14" s="3" t="s">
        <v>28</v>
      </c>
      <c r="AF14" s="3" t="s">
        <v>29</v>
      </c>
      <c r="AG14" s="3" t="s">
        <v>30</v>
      </c>
      <c r="AH14" s="3" t="s">
        <v>31</v>
      </c>
    </row>
    <row r="15" spans="1:37" x14ac:dyDescent="0.25">
      <c r="A15" s="2" t="s">
        <v>39</v>
      </c>
      <c r="B15" s="4">
        <v>68</v>
      </c>
      <c r="C15" s="5">
        <f t="shared" si="0"/>
        <v>2027</v>
      </c>
      <c r="D15" s="5">
        <v>78</v>
      </c>
      <c r="E15" s="14">
        <f>SUM(C15/D15/2)</f>
        <v>12.993589743589743</v>
      </c>
      <c r="F15" s="12">
        <f t="shared" si="2"/>
        <v>779.61538461538453</v>
      </c>
      <c r="G15" s="5">
        <v>92</v>
      </c>
      <c r="H15" s="5">
        <v>60</v>
      </c>
      <c r="I15" s="5">
        <v>56</v>
      </c>
      <c r="J15" s="5">
        <v>74</v>
      </c>
      <c r="K15" s="5">
        <v>57</v>
      </c>
      <c r="L15" s="5">
        <v>55</v>
      </c>
      <c r="M15" s="5">
        <v>73</v>
      </c>
      <c r="N15" s="5">
        <v>74</v>
      </c>
      <c r="O15" s="5">
        <v>60</v>
      </c>
      <c r="P15" s="5">
        <v>55</v>
      </c>
      <c r="Q15" s="5">
        <v>75</v>
      </c>
      <c r="R15" s="5">
        <v>93</v>
      </c>
      <c r="S15" s="5">
        <v>55</v>
      </c>
      <c r="T15" s="5">
        <v>54</v>
      </c>
      <c r="U15" s="5">
        <v>57</v>
      </c>
      <c r="V15" s="5">
        <v>73</v>
      </c>
      <c r="W15" s="5">
        <v>51</v>
      </c>
      <c r="X15" s="5">
        <v>91</v>
      </c>
      <c r="Y15" s="5">
        <v>72</v>
      </c>
      <c r="Z15" s="5">
        <v>90</v>
      </c>
      <c r="AA15" s="5">
        <v>72</v>
      </c>
      <c r="AB15" s="21">
        <v>92</v>
      </c>
      <c r="AC15" s="21">
        <v>89</v>
      </c>
      <c r="AD15" s="21">
        <v>93</v>
      </c>
      <c r="AE15" s="21">
        <v>56</v>
      </c>
      <c r="AF15" s="21">
        <v>92</v>
      </c>
      <c r="AG15" s="21">
        <v>75</v>
      </c>
      <c r="AH15" s="21">
        <v>91</v>
      </c>
    </row>
    <row r="16" spans="1:37" x14ac:dyDescent="0.25">
      <c r="A16" s="2" t="s">
        <v>40</v>
      </c>
      <c r="B16" s="4">
        <v>66</v>
      </c>
      <c r="C16" s="5">
        <f t="shared" si="0"/>
        <v>1982</v>
      </c>
      <c r="D16" s="5">
        <v>78</v>
      </c>
      <c r="E16" s="14">
        <f t="shared" ref="E16:E78" si="3">SUM(C16/D16/2)</f>
        <v>12.705128205128204</v>
      </c>
      <c r="F16" s="12">
        <f t="shared" si="2"/>
        <v>762.30769230769226</v>
      </c>
      <c r="G16" s="5">
        <v>91</v>
      </c>
      <c r="H16" s="5">
        <v>53</v>
      </c>
      <c r="I16" s="5">
        <v>55</v>
      </c>
      <c r="J16" s="5">
        <v>71</v>
      </c>
      <c r="K16" s="5">
        <v>52</v>
      </c>
      <c r="L16" s="5">
        <v>59</v>
      </c>
      <c r="M16" s="5">
        <v>74</v>
      </c>
      <c r="N16" s="5">
        <v>74</v>
      </c>
      <c r="O16" s="5">
        <v>51</v>
      </c>
      <c r="P16" s="5">
        <v>57</v>
      </c>
      <c r="Q16" s="5">
        <v>73</v>
      </c>
      <c r="R16" s="5">
        <v>80</v>
      </c>
      <c r="S16" s="5">
        <v>55</v>
      </c>
      <c r="T16" s="5">
        <v>56</v>
      </c>
      <c r="U16" s="5">
        <v>55</v>
      </c>
      <c r="V16" s="5">
        <v>72</v>
      </c>
      <c r="W16" s="5">
        <v>51</v>
      </c>
      <c r="X16" s="5">
        <v>84</v>
      </c>
      <c r="Y16" s="5">
        <v>73</v>
      </c>
      <c r="Z16" s="5">
        <v>93</v>
      </c>
      <c r="AA16" s="5">
        <v>69</v>
      </c>
      <c r="AB16" s="21">
        <v>90</v>
      </c>
      <c r="AC16" s="21">
        <v>93</v>
      </c>
      <c r="AD16" s="21">
        <v>86</v>
      </c>
      <c r="AE16" s="21">
        <v>55</v>
      </c>
      <c r="AF16" s="21">
        <v>88</v>
      </c>
      <c r="AG16" s="21">
        <v>77</v>
      </c>
      <c r="AH16" s="21">
        <v>95</v>
      </c>
    </row>
    <row r="17" spans="1:37" x14ac:dyDescent="0.25">
      <c r="A17" s="2" t="s">
        <v>41</v>
      </c>
      <c r="B17" s="4">
        <v>69</v>
      </c>
      <c r="C17" s="5">
        <f t="shared" si="0"/>
        <v>1453</v>
      </c>
      <c r="D17" s="5">
        <v>78</v>
      </c>
      <c r="E17" s="14">
        <f t="shared" si="3"/>
        <v>9.3141025641025639</v>
      </c>
      <c r="F17" s="12">
        <f t="shared" si="2"/>
        <v>558.84615384615381</v>
      </c>
      <c r="G17" s="5">
        <v>91</v>
      </c>
      <c r="H17" s="5">
        <v>54</v>
      </c>
      <c r="I17" s="5">
        <v>54</v>
      </c>
      <c r="J17" s="5">
        <v>71</v>
      </c>
      <c r="K17" s="5">
        <v>56</v>
      </c>
      <c r="L17" s="5">
        <v>58</v>
      </c>
      <c r="M17" s="5">
        <v>75</v>
      </c>
      <c r="N17" s="5">
        <v>75</v>
      </c>
      <c r="O17" s="5">
        <v>56</v>
      </c>
      <c r="P17" s="5">
        <v>59</v>
      </c>
      <c r="Q17" s="5">
        <v>74</v>
      </c>
      <c r="R17" s="5">
        <v>95</v>
      </c>
      <c r="S17" s="5">
        <v>53</v>
      </c>
      <c r="T17" s="5">
        <v>59</v>
      </c>
      <c r="U17" s="5">
        <v>55</v>
      </c>
      <c r="V17" s="5">
        <v>75</v>
      </c>
      <c r="W17" s="5">
        <v>57</v>
      </c>
      <c r="X17" s="5">
        <v>96</v>
      </c>
      <c r="Y17" s="5">
        <v>77</v>
      </c>
      <c r="Z17" s="5">
        <v>90</v>
      </c>
      <c r="AA17" s="5">
        <v>73</v>
      </c>
      <c r="AB17" s="1"/>
      <c r="AC17" s="1"/>
      <c r="AD17" s="1"/>
      <c r="AE17" s="1"/>
      <c r="AF17" s="1"/>
      <c r="AG17" s="1"/>
      <c r="AH17" s="1"/>
    </row>
    <row r="18" spans="1:37" x14ac:dyDescent="0.25">
      <c r="A18" s="2" t="s">
        <v>42</v>
      </c>
      <c r="B18" s="4">
        <v>0</v>
      </c>
      <c r="C18" s="5">
        <f t="shared" si="0"/>
        <v>0</v>
      </c>
      <c r="D18" s="5"/>
      <c r="E18" s="14"/>
      <c r="F18" s="1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7" x14ac:dyDescent="0.25">
      <c r="A19" s="2" t="s">
        <v>43</v>
      </c>
      <c r="B19" s="4">
        <v>0</v>
      </c>
      <c r="C19" s="5">
        <f t="shared" si="0"/>
        <v>0</v>
      </c>
      <c r="D19" s="5"/>
      <c r="E19" s="14"/>
      <c r="F19" s="1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7" x14ac:dyDescent="0.25">
      <c r="A20" s="2" t="s">
        <v>44</v>
      </c>
      <c r="B20" s="4">
        <v>0</v>
      </c>
      <c r="C20" s="5">
        <f t="shared" si="0"/>
        <v>0</v>
      </c>
      <c r="D20" s="5"/>
      <c r="E20" s="14"/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7" x14ac:dyDescent="0.25">
      <c r="A21" s="2" t="s">
        <v>45</v>
      </c>
      <c r="B21" s="4">
        <v>0</v>
      </c>
      <c r="C21" s="5">
        <f t="shared" si="0"/>
        <v>0</v>
      </c>
      <c r="D21" s="5"/>
      <c r="E21" s="14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7" x14ac:dyDescent="0.25">
      <c r="C22" s="5"/>
      <c r="E22" s="14"/>
      <c r="F22" s="12"/>
    </row>
    <row r="23" spans="1:37" ht="18.75" x14ac:dyDescent="0.3">
      <c r="A23" s="10" t="s">
        <v>46</v>
      </c>
      <c r="B23" s="1"/>
      <c r="C23" s="5">
        <f>SUM(C25:C32)</f>
        <v>6020</v>
      </c>
      <c r="D23" s="8">
        <v>87</v>
      </c>
      <c r="E23" s="14">
        <f>SUM(C23/D23/2/3)</f>
        <v>11.53256704980843</v>
      </c>
      <c r="F23" s="16">
        <f>SUM(C23/D23/2/3*60)</f>
        <v>691.95402298850581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7" x14ac:dyDescent="0.25">
      <c r="A24" s="2"/>
      <c r="B24" s="3" t="s">
        <v>3</v>
      </c>
      <c r="C24" s="5"/>
      <c r="D24" s="5"/>
      <c r="E24" s="14"/>
      <c r="F24" s="12"/>
      <c r="G24" s="3" t="s">
        <v>4</v>
      </c>
      <c r="H24" s="3" t="s">
        <v>5</v>
      </c>
      <c r="I24" s="3" t="s">
        <v>6</v>
      </c>
      <c r="J24" s="3" t="s">
        <v>7</v>
      </c>
      <c r="K24" s="3" t="s">
        <v>8</v>
      </c>
      <c r="L24" s="3" t="s">
        <v>9</v>
      </c>
      <c r="M24" s="3" t="s">
        <v>10</v>
      </c>
      <c r="N24" s="3" t="s">
        <v>11</v>
      </c>
      <c r="O24" s="3" t="s">
        <v>12</v>
      </c>
      <c r="P24" s="3" t="s">
        <v>13</v>
      </c>
      <c r="Q24" s="3" t="s">
        <v>14</v>
      </c>
      <c r="R24" s="3" t="s">
        <v>15</v>
      </c>
      <c r="S24" s="3" t="s">
        <v>16</v>
      </c>
      <c r="T24" s="3" t="s">
        <v>17</v>
      </c>
      <c r="U24" s="3" t="s">
        <v>18</v>
      </c>
      <c r="V24" s="3" t="s">
        <v>19</v>
      </c>
      <c r="W24" s="3" t="s">
        <v>20</v>
      </c>
      <c r="X24" s="3" t="s">
        <v>21</v>
      </c>
      <c r="Y24" s="3" t="s">
        <v>22</v>
      </c>
      <c r="Z24" s="3" t="s">
        <v>23</v>
      </c>
      <c r="AA24" s="3" t="s">
        <v>24</v>
      </c>
      <c r="AB24" s="3" t="s">
        <v>25</v>
      </c>
      <c r="AC24" s="3" t="s">
        <v>26</v>
      </c>
      <c r="AD24" s="3" t="s">
        <v>27</v>
      </c>
      <c r="AE24" s="3" t="s">
        <v>28</v>
      </c>
      <c r="AF24" s="3" t="s">
        <v>29</v>
      </c>
      <c r="AG24" s="3" t="s">
        <v>30</v>
      </c>
      <c r="AH24" s="3" t="s">
        <v>31</v>
      </c>
    </row>
    <row r="25" spans="1:37" x14ac:dyDescent="0.25">
      <c r="A25" s="2" t="s">
        <v>47</v>
      </c>
      <c r="B25" s="4">
        <v>74</v>
      </c>
      <c r="C25" s="5">
        <f t="shared" si="0"/>
        <v>971</v>
      </c>
      <c r="D25" s="5">
        <v>54</v>
      </c>
      <c r="E25" s="14">
        <f t="shared" si="3"/>
        <v>8.9907407407407405</v>
      </c>
      <c r="F25" s="12">
        <f t="shared" si="2"/>
        <v>539.44444444444446</v>
      </c>
      <c r="G25" s="1"/>
      <c r="H25" s="1"/>
      <c r="I25" s="1"/>
      <c r="J25" s="1"/>
      <c r="K25" s="1"/>
      <c r="L25" s="1"/>
      <c r="M25" s="1"/>
      <c r="N25" s="5">
        <v>85</v>
      </c>
      <c r="O25" s="1"/>
      <c r="P25" s="5">
        <v>90</v>
      </c>
      <c r="Q25" s="5">
        <v>55</v>
      </c>
      <c r="R25" s="5">
        <v>55</v>
      </c>
      <c r="S25" s="5">
        <v>70</v>
      </c>
      <c r="T25" s="5">
        <v>55</v>
      </c>
      <c r="U25" s="5">
        <v>93</v>
      </c>
      <c r="V25" s="5">
        <v>54</v>
      </c>
      <c r="W25" s="5">
        <v>91</v>
      </c>
      <c r="X25" s="5">
        <v>94</v>
      </c>
      <c r="Y25" s="5">
        <v>69</v>
      </c>
      <c r="Z25" s="5">
        <v>85</v>
      </c>
      <c r="AA25" s="5">
        <v>75</v>
      </c>
      <c r="AB25" s="22"/>
      <c r="AC25" s="22"/>
      <c r="AD25" s="22"/>
      <c r="AE25" s="22"/>
      <c r="AF25" s="22"/>
      <c r="AG25" s="22"/>
      <c r="AH25" s="22"/>
    </row>
    <row r="26" spans="1:37" x14ac:dyDescent="0.25">
      <c r="A26" s="2" t="s">
        <v>48</v>
      </c>
      <c r="B26" s="4">
        <v>51</v>
      </c>
      <c r="C26" s="5">
        <f t="shared" si="0"/>
        <v>51</v>
      </c>
      <c r="D26" s="5">
        <v>3</v>
      </c>
      <c r="E26" s="14">
        <f t="shared" si="3"/>
        <v>8.5</v>
      </c>
      <c r="F26" s="12">
        <f t="shared" si="2"/>
        <v>510</v>
      </c>
      <c r="G26" s="1"/>
      <c r="H26" s="1"/>
      <c r="I26" s="1"/>
      <c r="J26" s="1"/>
      <c r="K26" s="1"/>
      <c r="L26" s="1"/>
      <c r="M26" s="1"/>
      <c r="N26" s="1"/>
      <c r="O26" s="5">
        <v>51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2"/>
      <c r="AC26" s="22"/>
      <c r="AD26" s="22"/>
      <c r="AE26" s="22"/>
      <c r="AF26" s="22"/>
      <c r="AG26" s="22"/>
      <c r="AH26" s="22"/>
    </row>
    <row r="27" spans="1:37" x14ac:dyDescent="0.25">
      <c r="A27" s="2" t="s">
        <v>49</v>
      </c>
      <c r="B27" s="4">
        <v>61</v>
      </c>
      <c r="C27" s="5">
        <f t="shared" si="0"/>
        <v>352</v>
      </c>
      <c r="D27" s="5">
        <v>17</v>
      </c>
      <c r="E27" s="14">
        <f t="shared" si="3"/>
        <v>10.352941176470589</v>
      </c>
      <c r="F27" s="12">
        <f t="shared" si="2"/>
        <v>621.17647058823536</v>
      </c>
      <c r="G27" s="1"/>
      <c r="H27" s="5">
        <v>82</v>
      </c>
      <c r="I27" s="5">
        <v>64</v>
      </c>
      <c r="J27" s="5">
        <v>58</v>
      </c>
      <c r="K27" s="5">
        <v>43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2"/>
      <c r="AC27" s="22"/>
      <c r="AD27" s="22"/>
      <c r="AE27" s="23">
        <v>52</v>
      </c>
      <c r="AF27" s="23">
        <v>53</v>
      </c>
      <c r="AG27" s="22"/>
      <c r="AH27" s="22"/>
    </row>
    <row r="28" spans="1:37" x14ac:dyDescent="0.25">
      <c r="A28" s="2" t="s">
        <v>50</v>
      </c>
      <c r="B28" s="4">
        <v>66</v>
      </c>
      <c r="C28" s="5">
        <f t="shared" si="0"/>
        <v>1043</v>
      </c>
      <c r="D28" s="5">
        <v>35</v>
      </c>
      <c r="E28" s="14">
        <f t="shared" si="3"/>
        <v>14.9</v>
      </c>
      <c r="F28" s="12">
        <f t="shared" si="2"/>
        <v>894</v>
      </c>
      <c r="G28" s="5">
        <v>66</v>
      </c>
      <c r="H28" s="1"/>
      <c r="I28" s="1"/>
      <c r="J28" s="1"/>
      <c r="K28" s="1"/>
      <c r="L28" s="5">
        <v>84</v>
      </c>
      <c r="M28" s="5">
        <v>59</v>
      </c>
      <c r="N28" s="1"/>
      <c r="O28" s="5">
        <v>54</v>
      </c>
      <c r="P28" s="1"/>
      <c r="Q28" s="5">
        <v>53</v>
      </c>
      <c r="R28" s="5">
        <v>50</v>
      </c>
      <c r="S28" s="1"/>
      <c r="T28" s="1"/>
      <c r="U28" s="5">
        <v>91</v>
      </c>
      <c r="V28" s="5">
        <v>53</v>
      </c>
      <c r="W28" s="5">
        <v>87</v>
      </c>
      <c r="X28" s="1"/>
      <c r="Y28" s="1"/>
      <c r="Z28" s="1"/>
      <c r="AA28" s="1"/>
      <c r="AB28" s="23">
        <v>49</v>
      </c>
      <c r="AC28" s="23">
        <v>92</v>
      </c>
      <c r="AD28" s="23">
        <v>91</v>
      </c>
      <c r="AE28" s="23">
        <v>54</v>
      </c>
      <c r="AF28" s="23">
        <v>70</v>
      </c>
      <c r="AG28" s="22"/>
      <c r="AH28" s="23">
        <v>90</v>
      </c>
    </row>
    <row r="29" spans="1:37" x14ac:dyDescent="0.25">
      <c r="A29" s="2" t="s">
        <v>51</v>
      </c>
      <c r="B29" s="4">
        <v>70</v>
      </c>
      <c r="C29" s="5">
        <f t="shared" si="0"/>
        <v>1584</v>
      </c>
      <c r="D29" s="5">
        <v>68</v>
      </c>
      <c r="E29" s="14">
        <f t="shared" si="3"/>
        <v>11.647058823529411</v>
      </c>
      <c r="F29" s="12">
        <f t="shared" si="2"/>
        <v>698.82352941176464</v>
      </c>
      <c r="G29" s="5">
        <v>61</v>
      </c>
      <c r="H29" s="5">
        <v>87</v>
      </c>
      <c r="I29" s="5">
        <v>81</v>
      </c>
      <c r="J29" s="5">
        <v>59</v>
      </c>
      <c r="K29" s="5">
        <v>52</v>
      </c>
      <c r="L29" s="5">
        <v>82</v>
      </c>
      <c r="M29" s="5">
        <v>64</v>
      </c>
      <c r="N29" s="5">
        <v>92</v>
      </c>
      <c r="O29" s="5">
        <v>43</v>
      </c>
      <c r="P29" s="5">
        <v>85</v>
      </c>
      <c r="Q29" s="1"/>
      <c r="R29" s="1"/>
      <c r="S29" s="5">
        <v>73</v>
      </c>
      <c r="T29" s="5">
        <v>50</v>
      </c>
      <c r="U29" s="1"/>
      <c r="V29" s="1"/>
      <c r="W29" s="1"/>
      <c r="X29" s="5">
        <v>79</v>
      </c>
      <c r="Y29" s="5">
        <v>65</v>
      </c>
      <c r="Z29" s="5">
        <v>82</v>
      </c>
      <c r="AA29" s="5">
        <v>67</v>
      </c>
      <c r="AB29" s="23">
        <v>51</v>
      </c>
      <c r="AC29" s="23">
        <v>82</v>
      </c>
      <c r="AD29" s="23">
        <v>88</v>
      </c>
      <c r="AE29" s="22"/>
      <c r="AF29" s="23">
        <v>73</v>
      </c>
      <c r="AG29" s="23">
        <v>80</v>
      </c>
      <c r="AH29" s="23">
        <v>88</v>
      </c>
      <c r="AI29">
        <v>30</v>
      </c>
      <c r="AJ29">
        <v>26</v>
      </c>
      <c r="AK29">
        <v>31</v>
      </c>
    </row>
    <row r="30" spans="1:37" x14ac:dyDescent="0.25">
      <c r="A30" s="2" t="s">
        <v>52</v>
      </c>
      <c r="B30" s="4">
        <v>0</v>
      </c>
      <c r="C30" s="5">
        <f t="shared" si="0"/>
        <v>0</v>
      </c>
      <c r="D30" s="5"/>
      <c r="E30" s="14"/>
      <c r="F30" s="1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2"/>
      <c r="AC30" s="22"/>
      <c r="AD30" s="22"/>
      <c r="AE30" s="22"/>
      <c r="AF30" s="22"/>
      <c r="AG30" s="22"/>
      <c r="AH30" s="22"/>
    </row>
    <row r="31" spans="1:37" x14ac:dyDescent="0.25">
      <c r="A31" s="2" t="s">
        <v>53</v>
      </c>
      <c r="B31" s="4">
        <v>0</v>
      </c>
      <c r="C31" s="5">
        <f t="shared" si="0"/>
        <v>63</v>
      </c>
      <c r="D31" s="5"/>
      <c r="E31" s="14"/>
      <c r="F31" s="1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2"/>
      <c r="AC31" s="22"/>
      <c r="AD31" s="22"/>
      <c r="AE31" s="22"/>
      <c r="AF31" s="22"/>
      <c r="AG31" s="23">
        <v>63</v>
      </c>
      <c r="AH31" s="22"/>
    </row>
    <row r="32" spans="1:37" x14ac:dyDescent="0.25">
      <c r="A32" s="2" t="s">
        <v>54</v>
      </c>
      <c r="B32" s="4">
        <v>74</v>
      </c>
      <c r="C32" s="5">
        <f t="shared" si="0"/>
        <v>1956</v>
      </c>
      <c r="D32" s="5">
        <v>84</v>
      </c>
      <c r="E32" s="14">
        <f t="shared" si="3"/>
        <v>11.642857142857142</v>
      </c>
      <c r="F32" s="12">
        <f t="shared" si="2"/>
        <v>698.57142857142856</v>
      </c>
      <c r="G32" s="5">
        <v>71</v>
      </c>
      <c r="H32" s="5">
        <v>89</v>
      </c>
      <c r="I32" s="5">
        <v>94</v>
      </c>
      <c r="J32" s="5">
        <v>69</v>
      </c>
      <c r="K32" s="5">
        <v>57</v>
      </c>
      <c r="L32" s="5">
        <v>86</v>
      </c>
      <c r="M32" s="5">
        <v>73</v>
      </c>
      <c r="N32" s="5">
        <v>86</v>
      </c>
      <c r="O32" s="1"/>
      <c r="P32" s="5">
        <v>92</v>
      </c>
      <c r="Q32" s="5">
        <v>54</v>
      </c>
      <c r="R32" s="5">
        <v>55</v>
      </c>
      <c r="S32" s="5">
        <v>73</v>
      </c>
      <c r="T32" s="5">
        <v>57</v>
      </c>
      <c r="U32" s="5">
        <v>82</v>
      </c>
      <c r="V32" s="5">
        <v>52</v>
      </c>
      <c r="W32" s="5">
        <v>89</v>
      </c>
      <c r="X32" s="5">
        <v>89</v>
      </c>
      <c r="Y32" s="5">
        <v>69</v>
      </c>
      <c r="Z32" s="5">
        <v>89</v>
      </c>
      <c r="AA32" s="5">
        <v>72</v>
      </c>
      <c r="AB32" s="23">
        <v>54</v>
      </c>
      <c r="AC32" s="23">
        <v>89</v>
      </c>
      <c r="AD32" s="23">
        <v>88</v>
      </c>
      <c r="AE32" s="23">
        <v>49</v>
      </c>
      <c r="AF32" s="22"/>
      <c r="AG32" s="23">
        <v>88</v>
      </c>
      <c r="AH32" s="23">
        <v>90</v>
      </c>
    </row>
    <row r="33" spans="1:37" x14ac:dyDescent="0.25">
      <c r="C33" s="5"/>
      <c r="E33" s="14"/>
      <c r="F33" s="12"/>
    </row>
    <row r="34" spans="1:37" ht="18.75" x14ac:dyDescent="0.3">
      <c r="A34" s="10" t="s">
        <v>55</v>
      </c>
      <c r="B34" s="1"/>
      <c r="C34" s="5">
        <f>SUM(C36:C42)</f>
        <v>5757</v>
      </c>
      <c r="D34" s="8">
        <v>85</v>
      </c>
      <c r="E34" s="14">
        <f>SUM(C34/D34/2/3)</f>
        <v>11.288235294117648</v>
      </c>
      <c r="F34" s="16">
        <f>SUM(C34/D34/2/3*60)</f>
        <v>677.2941176470589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7" x14ac:dyDescent="0.25">
      <c r="A35" s="2"/>
      <c r="B35" s="3" t="s">
        <v>3</v>
      </c>
      <c r="C35" s="5"/>
      <c r="D35" s="5"/>
      <c r="E35" s="14"/>
      <c r="F35" s="12"/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  <c r="P35" s="3" t="s">
        <v>13</v>
      </c>
      <c r="Q35" s="3" t="s">
        <v>14</v>
      </c>
      <c r="R35" s="3" t="s">
        <v>15</v>
      </c>
      <c r="S35" s="3" t="s">
        <v>16</v>
      </c>
      <c r="T35" s="3" t="s">
        <v>17</v>
      </c>
      <c r="U35" s="3" t="s">
        <v>18</v>
      </c>
      <c r="V35" s="3" t="s">
        <v>19</v>
      </c>
      <c r="W35" s="3" t="s">
        <v>20</v>
      </c>
      <c r="X35" s="3" t="s">
        <v>21</v>
      </c>
      <c r="Y35" s="3" t="s">
        <v>22</v>
      </c>
      <c r="Z35" s="3" t="s">
        <v>23</v>
      </c>
      <c r="AA35" s="3" t="s">
        <v>24</v>
      </c>
      <c r="AB35" s="3" t="s">
        <v>25</v>
      </c>
      <c r="AC35" s="3" t="s">
        <v>26</v>
      </c>
      <c r="AD35" s="3" t="s">
        <v>27</v>
      </c>
      <c r="AE35" s="3" t="s">
        <v>28</v>
      </c>
      <c r="AF35" s="3" t="s">
        <v>29</v>
      </c>
      <c r="AG35" s="3" t="s">
        <v>30</v>
      </c>
      <c r="AH35" s="3" t="s">
        <v>31</v>
      </c>
    </row>
    <row r="36" spans="1:37" x14ac:dyDescent="0.25">
      <c r="A36" s="2" t="s">
        <v>56</v>
      </c>
      <c r="B36" s="4">
        <v>68</v>
      </c>
      <c r="C36" s="5">
        <f t="shared" si="0"/>
        <v>1650</v>
      </c>
      <c r="D36" s="5">
        <v>74</v>
      </c>
      <c r="E36" s="14">
        <f t="shared" si="3"/>
        <v>11.148648648648649</v>
      </c>
      <c r="F36" s="12">
        <f t="shared" si="2"/>
        <v>668.91891891891896</v>
      </c>
      <c r="G36" s="5">
        <v>68</v>
      </c>
      <c r="H36" s="5">
        <v>86</v>
      </c>
      <c r="I36" s="1"/>
      <c r="J36" s="1"/>
      <c r="K36" s="5">
        <v>59</v>
      </c>
      <c r="L36" s="5">
        <v>67</v>
      </c>
      <c r="M36" s="1"/>
      <c r="N36" s="5">
        <v>86</v>
      </c>
      <c r="O36" s="5">
        <v>76</v>
      </c>
      <c r="P36" s="5">
        <v>47</v>
      </c>
      <c r="Q36" s="5">
        <v>71</v>
      </c>
      <c r="R36" s="5">
        <v>52</v>
      </c>
      <c r="S36" s="5">
        <v>66</v>
      </c>
      <c r="T36" s="5">
        <v>83</v>
      </c>
      <c r="U36" s="5">
        <v>86</v>
      </c>
      <c r="V36" s="5">
        <v>72</v>
      </c>
      <c r="W36" s="5">
        <v>47</v>
      </c>
      <c r="X36" s="5">
        <v>55</v>
      </c>
      <c r="Y36" s="5">
        <v>53</v>
      </c>
      <c r="Z36" s="5">
        <v>85</v>
      </c>
      <c r="AA36" s="5">
        <v>67</v>
      </c>
      <c r="AB36" s="25">
        <v>67</v>
      </c>
      <c r="AC36" s="24"/>
      <c r="AD36" s="25">
        <v>88</v>
      </c>
      <c r="AE36" s="25">
        <v>49</v>
      </c>
      <c r="AF36" s="25">
        <v>75</v>
      </c>
      <c r="AG36" s="25">
        <v>55</v>
      </c>
      <c r="AH36" s="25">
        <v>90</v>
      </c>
    </row>
    <row r="37" spans="1:37" x14ac:dyDescent="0.25">
      <c r="A37" s="2" t="s">
        <v>57</v>
      </c>
      <c r="B37" s="4">
        <v>29</v>
      </c>
      <c r="C37" s="5">
        <f t="shared" si="0"/>
        <v>29</v>
      </c>
      <c r="D37" s="5">
        <v>3</v>
      </c>
      <c r="E37" s="14">
        <f t="shared" si="3"/>
        <v>4.833333333333333</v>
      </c>
      <c r="F37" s="12">
        <f t="shared" si="2"/>
        <v>290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5">
        <v>29</v>
      </c>
      <c r="X37" s="1"/>
      <c r="Y37" s="1"/>
      <c r="Z37" s="1"/>
      <c r="AA37" s="1"/>
      <c r="AB37" s="24"/>
      <c r="AC37" s="24"/>
      <c r="AD37" s="24"/>
      <c r="AE37" s="24"/>
      <c r="AF37" s="24"/>
      <c r="AG37" s="24"/>
      <c r="AH37" s="24"/>
      <c r="AI37">
        <v>29</v>
      </c>
      <c r="AJ37">
        <v>29</v>
      </c>
      <c r="AK37">
        <v>27</v>
      </c>
    </row>
    <row r="38" spans="1:37" x14ac:dyDescent="0.25">
      <c r="A38" s="2" t="s">
        <v>58</v>
      </c>
      <c r="B38" s="4">
        <v>73</v>
      </c>
      <c r="C38" s="5">
        <f t="shared" si="0"/>
        <v>1845</v>
      </c>
      <c r="D38" s="5">
        <v>82</v>
      </c>
      <c r="E38" s="14">
        <f t="shared" si="3"/>
        <v>11.25</v>
      </c>
      <c r="F38" s="12">
        <f t="shared" si="2"/>
        <v>675</v>
      </c>
      <c r="G38" s="5">
        <v>64</v>
      </c>
      <c r="H38" s="5">
        <v>85</v>
      </c>
      <c r="I38" s="5">
        <v>52</v>
      </c>
      <c r="J38" s="5">
        <v>72</v>
      </c>
      <c r="K38" s="5">
        <v>72</v>
      </c>
      <c r="L38" s="5">
        <v>88</v>
      </c>
      <c r="M38" s="5">
        <v>76</v>
      </c>
      <c r="N38" s="5">
        <v>83</v>
      </c>
      <c r="O38" s="5">
        <v>92</v>
      </c>
      <c r="P38" s="5">
        <v>68</v>
      </c>
      <c r="Q38" s="5">
        <v>73</v>
      </c>
      <c r="R38" s="5">
        <v>54</v>
      </c>
      <c r="S38" s="5">
        <v>71</v>
      </c>
      <c r="T38" s="5">
        <v>92</v>
      </c>
      <c r="U38" s="5">
        <v>84</v>
      </c>
      <c r="V38" s="5">
        <v>74</v>
      </c>
      <c r="W38" s="1"/>
      <c r="X38" s="5">
        <v>48</v>
      </c>
      <c r="Y38" s="5">
        <v>52</v>
      </c>
      <c r="Z38" s="5">
        <v>90</v>
      </c>
      <c r="AA38" s="5">
        <v>73</v>
      </c>
      <c r="AB38" s="24"/>
      <c r="AC38" s="25">
        <v>51</v>
      </c>
      <c r="AD38" s="25">
        <v>87</v>
      </c>
      <c r="AE38" s="25">
        <v>44</v>
      </c>
      <c r="AF38" s="25">
        <v>70</v>
      </c>
      <c r="AG38" s="25">
        <v>51</v>
      </c>
      <c r="AH38" s="25">
        <v>79</v>
      </c>
    </row>
    <row r="39" spans="1:37" x14ac:dyDescent="0.25">
      <c r="A39" s="2" t="s">
        <v>59</v>
      </c>
      <c r="B39" s="4">
        <v>71</v>
      </c>
      <c r="C39" s="5">
        <f t="shared" si="0"/>
        <v>1812</v>
      </c>
      <c r="D39" s="5">
        <v>80</v>
      </c>
      <c r="E39" s="14">
        <f t="shared" si="3"/>
        <v>11.324999999999999</v>
      </c>
      <c r="F39" s="12">
        <f t="shared" si="2"/>
        <v>679.5</v>
      </c>
      <c r="G39" s="5">
        <v>72</v>
      </c>
      <c r="H39" s="5">
        <v>95</v>
      </c>
      <c r="I39" s="5">
        <v>56</v>
      </c>
      <c r="J39" s="5">
        <v>68</v>
      </c>
      <c r="K39" s="5">
        <v>70</v>
      </c>
      <c r="L39" s="5">
        <v>88</v>
      </c>
      <c r="M39" s="5">
        <v>74</v>
      </c>
      <c r="N39" s="5">
        <v>86</v>
      </c>
      <c r="O39" s="5">
        <v>82</v>
      </c>
      <c r="P39" s="5">
        <v>73</v>
      </c>
      <c r="Q39" s="5">
        <v>70</v>
      </c>
      <c r="R39" s="5">
        <v>54</v>
      </c>
      <c r="S39" s="5">
        <v>70</v>
      </c>
      <c r="T39" s="1"/>
      <c r="U39" s="5">
        <v>88</v>
      </c>
      <c r="V39" s="5">
        <v>69</v>
      </c>
      <c r="W39" s="5">
        <v>54</v>
      </c>
      <c r="X39" s="5">
        <v>50</v>
      </c>
      <c r="Y39" s="5">
        <v>48</v>
      </c>
      <c r="Z39" s="5">
        <v>87</v>
      </c>
      <c r="AA39" s="5">
        <v>70</v>
      </c>
      <c r="AB39" s="25">
        <v>73</v>
      </c>
      <c r="AC39" s="25">
        <v>52</v>
      </c>
      <c r="AD39" s="25">
        <v>81</v>
      </c>
      <c r="AE39" s="24"/>
      <c r="AF39" s="25">
        <v>67</v>
      </c>
      <c r="AG39" s="25">
        <v>34</v>
      </c>
      <c r="AH39" s="25">
        <v>81</v>
      </c>
    </row>
    <row r="40" spans="1:37" x14ac:dyDescent="0.25">
      <c r="A40" s="2" t="s">
        <v>60</v>
      </c>
      <c r="B40" s="4">
        <v>77</v>
      </c>
      <c r="C40" s="5">
        <f t="shared" si="0"/>
        <v>77</v>
      </c>
      <c r="D40" s="5">
        <v>5</v>
      </c>
      <c r="E40" s="14">
        <f t="shared" si="3"/>
        <v>7.7</v>
      </c>
      <c r="F40" s="12">
        <f t="shared" si="2"/>
        <v>462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">
        <v>77</v>
      </c>
      <c r="U40" s="1"/>
      <c r="V40" s="1"/>
      <c r="W40" s="1"/>
      <c r="X40" s="1"/>
      <c r="Y40" s="1"/>
      <c r="Z40" s="1"/>
      <c r="AA40" s="1"/>
      <c r="AB40" s="24"/>
      <c r="AC40" s="24"/>
      <c r="AD40" s="24"/>
      <c r="AE40" s="24"/>
      <c r="AF40" s="24"/>
      <c r="AG40" s="24"/>
      <c r="AH40" s="24"/>
    </row>
    <row r="41" spans="1:37" x14ac:dyDescent="0.25">
      <c r="A41" s="2" t="s">
        <v>61</v>
      </c>
      <c r="B41" s="4">
        <v>0</v>
      </c>
      <c r="C41" s="5">
        <f t="shared" si="0"/>
        <v>0</v>
      </c>
      <c r="D41" s="5"/>
      <c r="E41" s="14"/>
      <c r="F41" s="1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4"/>
      <c r="AC41" s="24"/>
      <c r="AD41" s="24"/>
      <c r="AE41" s="24"/>
      <c r="AF41" s="24"/>
      <c r="AG41" s="24"/>
      <c r="AH41" s="24"/>
    </row>
    <row r="42" spans="1:37" x14ac:dyDescent="0.25">
      <c r="A42" s="2" t="s">
        <v>62</v>
      </c>
      <c r="B42" s="4">
        <v>61</v>
      </c>
      <c r="C42" s="5">
        <f t="shared" si="0"/>
        <v>344</v>
      </c>
      <c r="D42" s="5">
        <v>11</v>
      </c>
      <c r="E42" s="14">
        <f t="shared" si="3"/>
        <v>15.636363636363637</v>
      </c>
      <c r="F42" s="12">
        <f t="shared" si="2"/>
        <v>938.18181818181824</v>
      </c>
      <c r="G42" s="1"/>
      <c r="H42" s="1"/>
      <c r="I42" s="5">
        <v>49</v>
      </c>
      <c r="J42" s="5">
        <v>63</v>
      </c>
      <c r="K42" s="1"/>
      <c r="L42" s="1"/>
      <c r="M42" s="5">
        <v>72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5">
        <v>72</v>
      </c>
      <c r="AC42" s="25">
        <v>48</v>
      </c>
      <c r="AD42" s="24"/>
      <c r="AE42" s="25">
        <v>40</v>
      </c>
      <c r="AF42" s="24"/>
      <c r="AG42" s="24"/>
      <c r="AH42" s="24"/>
    </row>
    <row r="43" spans="1:37" x14ac:dyDescent="0.25">
      <c r="C43" s="5"/>
      <c r="E43" s="14"/>
      <c r="F43" s="12"/>
    </row>
    <row r="44" spans="1:37" ht="18.75" x14ac:dyDescent="0.3">
      <c r="A44" s="10" t="s">
        <v>63</v>
      </c>
      <c r="B44" s="1"/>
      <c r="C44" s="5">
        <f>SUM(C46:C51)</f>
        <v>5784</v>
      </c>
      <c r="D44" s="8">
        <v>83</v>
      </c>
      <c r="E44" s="14">
        <f>SUM(C44/D44/2/3)</f>
        <v>11.614457831325302</v>
      </c>
      <c r="F44" s="16">
        <f>SUM(C44/D44/2/3*60)</f>
        <v>696.86746987951813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7" x14ac:dyDescent="0.25">
      <c r="A45" s="2"/>
      <c r="B45" s="3" t="s">
        <v>3</v>
      </c>
      <c r="C45" s="5"/>
      <c r="D45" s="5"/>
      <c r="E45" s="14"/>
      <c r="F45" s="12"/>
      <c r="G45" s="3" t="s">
        <v>4</v>
      </c>
      <c r="H45" s="3" t="s">
        <v>5</v>
      </c>
      <c r="I45" s="3" t="s">
        <v>6</v>
      </c>
      <c r="J45" s="3" t="s">
        <v>7</v>
      </c>
      <c r="K45" s="3" t="s">
        <v>8</v>
      </c>
      <c r="L45" s="3" t="s">
        <v>9</v>
      </c>
      <c r="M45" s="3" t="s">
        <v>10</v>
      </c>
      <c r="N45" s="3" t="s">
        <v>11</v>
      </c>
      <c r="O45" s="3" t="s">
        <v>12</v>
      </c>
      <c r="P45" s="3" t="s">
        <v>13</v>
      </c>
      <c r="Q45" s="3" t="s">
        <v>14</v>
      </c>
      <c r="R45" s="3" t="s">
        <v>15</v>
      </c>
      <c r="S45" s="3" t="s">
        <v>16</v>
      </c>
      <c r="T45" s="3" t="s">
        <v>17</v>
      </c>
      <c r="U45" s="3" t="s">
        <v>18</v>
      </c>
      <c r="V45" s="3" t="s">
        <v>19</v>
      </c>
      <c r="W45" s="3" t="s">
        <v>20</v>
      </c>
      <c r="X45" s="3" t="s">
        <v>21</v>
      </c>
      <c r="Y45" s="3" t="s">
        <v>22</v>
      </c>
      <c r="Z45" s="3" t="s">
        <v>23</v>
      </c>
      <c r="AA45" s="3" t="s">
        <v>24</v>
      </c>
      <c r="AB45" s="3" t="s">
        <v>25</v>
      </c>
      <c r="AC45" s="3" t="s">
        <v>26</v>
      </c>
      <c r="AD45" s="3" t="s">
        <v>27</v>
      </c>
      <c r="AE45" s="3" t="s">
        <v>28</v>
      </c>
      <c r="AF45" s="3" t="s">
        <v>29</v>
      </c>
      <c r="AG45" s="3" t="s">
        <v>30</v>
      </c>
      <c r="AH45" s="3" t="s">
        <v>31</v>
      </c>
    </row>
    <row r="46" spans="1:37" x14ac:dyDescent="0.25">
      <c r="A46" s="2" t="s">
        <v>64</v>
      </c>
      <c r="B46" s="4">
        <v>67</v>
      </c>
      <c r="C46" s="5">
        <f t="shared" si="0"/>
        <v>1803</v>
      </c>
      <c r="D46" s="5">
        <v>78</v>
      </c>
      <c r="E46" s="14">
        <f t="shared" si="3"/>
        <v>11.557692307692308</v>
      </c>
      <c r="F46" s="12">
        <f t="shared" si="2"/>
        <v>693.46153846153845</v>
      </c>
      <c r="G46" s="5">
        <v>72</v>
      </c>
      <c r="H46" s="5">
        <v>92</v>
      </c>
      <c r="I46" s="5">
        <v>50</v>
      </c>
      <c r="J46" s="5">
        <v>49</v>
      </c>
      <c r="K46" s="5">
        <v>87</v>
      </c>
      <c r="L46" s="5">
        <v>45</v>
      </c>
      <c r="M46" s="5">
        <v>69</v>
      </c>
      <c r="N46" s="5">
        <v>84</v>
      </c>
      <c r="O46" s="5">
        <v>73</v>
      </c>
      <c r="P46" s="5">
        <v>74</v>
      </c>
      <c r="Q46" s="5">
        <v>56</v>
      </c>
      <c r="R46" s="5">
        <v>68</v>
      </c>
      <c r="S46" s="5">
        <v>88</v>
      </c>
      <c r="T46" s="5">
        <v>43</v>
      </c>
      <c r="U46" s="1"/>
      <c r="V46" s="5">
        <v>54</v>
      </c>
      <c r="W46" s="5">
        <v>52</v>
      </c>
      <c r="X46" s="5">
        <v>70</v>
      </c>
      <c r="Y46" s="5">
        <v>54</v>
      </c>
      <c r="Z46" s="5">
        <v>87</v>
      </c>
      <c r="AA46" s="5">
        <v>83</v>
      </c>
      <c r="AB46" s="27">
        <v>55</v>
      </c>
      <c r="AC46" s="27">
        <v>55</v>
      </c>
      <c r="AD46" s="27">
        <v>91</v>
      </c>
      <c r="AE46" s="27">
        <v>56</v>
      </c>
      <c r="AF46" s="27">
        <v>54</v>
      </c>
      <c r="AG46" s="27">
        <v>53</v>
      </c>
      <c r="AH46" s="27">
        <v>89</v>
      </c>
      <c r="AI46">
        <v>27</v>
      </c>
      <c r="AJ46">
        <v>28</v>
      </c>
      <c r="AK46">
        <v>28</v>
      </c>
    </row>
    <row r="47" spans="1:37" x14ac:dyDescent="0.25">
      <c r="A47" s="2" t="s">
        <v>65</v>
      </c>
      <c r="B47" s="4">
        <v>66</v>
      </c>
      <c r="C47" s="5">
        <f t="shared" si="0"/>
        <v>1711</v>
      </c>
      <c r="D47" s="5">
        <v>74</v>
      </c>
      <c r="E47" s="14">
        <f t="shared" si="3"/>
        <v>11.560810810810811</v>
      </c>
      <c r="F47" s="12">
        <f t="shared" si="2"/>
        <v>693.64864864864865</v>
      </c>
      <c r="G47" s="1"/>
      <c r="H47" s="1"/>
      <c r="I47" s="5">
        <v>50</v>
      </c>
      <c r="J47" s="5">
        <v>51</v>
      </c>
      <c r="K47" s="5">
        <v>91</v>
      </c>
      <c r="L47" s="5">
        <v>51</v>
      </c>
      <c r="M47" s="5">
        <v>74</v>
      </c>
      <c r="N47" s="5">
        <v>86</v>
      </c>
      <c r="O47" s="5">
        <v>73</v>
      </c>
      <c r="P47" s="5">
        <v>68</v>
      </c>
      <c r="Q47" s="5">
        <v>49</v>
      </c>
      <c r="R47" s="5">
        <v>62</v>
      </c>
      <c r="S47" s="5">
        <v>85</v>
      </c>
      <c r="T47" s="5">
        <v>49</v>
      </c>
      <c r="U47" s="5">
        <v>88</v>
      </c>
      <c r="V47" s="5">
        <v>55</v>
      </c>
      <c r="W47" s="5">
        <v>50</v>
      </c>
      <c r="X47" s="5">
        <v>56</v>
      </c>
      <c r="Y47" s="5">
        <v>53</v>
      </c>
      <c r="Z47" s="5">
        <v>85</v>
      </c>
      <c r="AA47" s="5">
        <v>88</v>
      </c>
      <c r="AB47" s="27">
        <v>52</v>
      </c>
      <c r="AC47" s="27">
        <v>57</v>
      </c>
      <c r="AD47" s="27">
        <v>89</v>
      </c>
      <c r="AE47" s="27">
        <v>56</v>
      </c>
      <c r="AF47" s="27">
        <v>52</v>
      </c>
      <c r="AG47" s="27">
        <v>55</v>
      </c>
      <c r="AH47" s="27">
        <v>86</v>
      </c>
    </row>
    <row r="48" spans="1:37" x14ac:dyDescent="0.25">
      <c r="A48" s="2" t="s">
        <v>66</v>
      </c>
      <c r="B48" s="4">
        <v>84</v>
      </c>
      <c r="C48" s="5">
        <f t="shared" si="0"/>
        <v>84</v>
      </c>
      <c r="D48" s="5">
        <v>5</v>
      </c>
      <c r="E48" s="14">
        <f t="shared" si="3"/>
        <v>8.4</v>
      </c>
      <c r="F48" s="12">
        <f t="shared" si="2"/>
        <v>504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5">
        <v>84</v>
      </c>
      <c r="V48" s="1"/>
      <c r="W48" s="1"/>
      <c r="X48" s="1"/>
      <c r="Y48" s="1"/>
      <c r="Z48" s="1"/>
      <c r="AA48" s="1"/>
      <c r="AB48" s="26"/>
      <c r="AC48" s="26"/>
      <c r="AD48" s="26"/>
      <c r="AE48" s="26"/>
      <c r="AF48" s="26"/>
      <c r="AG48" s="26"/>
      <c r="AH48" s="26"/>
    </row>
    <row r="49" spans="1:37" x14ac:dyDescent="0.25">
      <c r="A49" s="2" t="s">
        <v>67</v>
      </c>
      <c r="B49" s="4">
        <v>0</v>
      </c>
      <c r="C49" s="5">
        <f t="shared" si="0"/>
        <v>0</v>
      </c>
      <c r="D49" s="5"/>
      <c r="E49" s="14"/>
      <c r="F49" s="1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6"/>
      <c r="AC49" s="26"/>
      <c r="AD49" s="26"/>
      <c r="AE49" s="26"/>
      <c r="AF49" s="26"/>
      <c r="AG49" s="26"/>
      <c r="AH49" s="26"/>
    </row>
    <row r="50" spans="1:37" x14ac:dyDescent="0.25">
      <c r="A50" s="2" t="s">
        <v>68</v>
      </c>
      <c r="B50" s="4">
        <v>74</v>
      </c>
      <c r="C50" s="5">
        <f t="shared" si="0"/>
        <v>2047</v>
      </c>
      <c r="D50" s="5">
        <v>83</v>
      </c>
      <c r="E50" s="14">
        <f t="shared" si="3"/>
        <v>12.331325301204819</v>
      </c>
      <c r="F50" s="12">
        <f t="shared" si="2"/>
        <v>739.8795180722891</v>
      </c>
      <c r="G50" s="5">
        <v>74</v>
      </c>
      <c r="H50" s="5">
        <v>90</v>
      </c>
      <c r="I50" s="5">
        <v>58</v>
      </c>
      <c r="J50" s="5">
        <v>58</v>
      </c>
      <c r="K50" s="5">
        <v>95</v>
      </c>
      <c r="L50" s="5">
        <v>55</v>
      </c>
      <c r="M50" s="5">
        <v>72</v>
      </c>
      <c r="N50" s="5">
        <v>97</v>
      </c>
      <c r="O50" s="5">
        <v>77</v>
      </c>
      <c r="P50" s="5">
        <v>76</v>
      </c>
      <c r="Q50" s="5">
        <v>59</v>
      </c>
      <c r="R50" s="5">
        <v>73</v>
      </c>
      <c r="S50" s="5">
        <v>92</v>
      </c>
      <c r="T50" s="5">
        <v>57</v>
      </c>
      <c r="U50" s="5">
        <v>97</v>
      </c>
      <c r="V50" s="5">
        <v>57</v>
      </c>
      <c r="W50" s="5">
        <v>57</v>
      </c>
      <c r="X50" s="5">
        <v>74</v>
      </c>
      <c r="Y50" s="5">
        <v>56</v>
      </c>
      <c r="Z50" s="5">
        <v>92</v>
      </c>
      <c r="AA50" s="5">
        <v>92</v>
      </c>
      <c r="AB50" s="27">
        <v>59</v>
      </c>
      <c r="AC50" s="27">
        <v>58</v>
      </c>
      <c r="AD50" s="27">
        <v>98</v>
      </c>
      <c r="AE50" s="27">
        <v>58</v>
      </c>
      <c r="AF50" s="27">
        <v>60</v>
      </c>
      <c r="AG50" s="27">
        <v>59</v>
      </c>
      <c r="AH50" s="27">
        <v>97</v>
      </c>
    </row>
    <row r="51" spans="1:37" x14ac:dyDescent="0.25">
      <c r="A51" s="2" t="s">
        <v>69</v>
      </c>
      <c r="B51" s="4">
        <v>69</v>
      </c>
      <c r="C51" s="5">
        <f t="shared" si="0"/>
        <v>139</v>
      </c>
      <c r="D51" s="5">
        <v>9</v>
      </c>
      <c r="E51" s="14">
        <f t="shared" si="3"/>
        <v>7.7222222222222223</v>
      </c>
      <c r="F51" s="12">
        <f t="shared" si="2"/>
        <v>463.33333333333331</v>
      </c>
      <c r="G51" s="5">
        <v>69</v>
      </c>
      <c r="H51" s="5">
        <v>70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7" x14ac:dyDescent="0.25">
      <c r="C52" s="5"/>
      <c r="E52" s="14"/>
      <c r="F52" s="12"/>
    </row>
    <row r="53" spans="1:37" ht="18.75" x14ac:dyDescent="0.3">
      <c r="A53" s="10" t="s">
        <v>70</v>
      </c>
      <c r="B53" s="1"/>
      <c r="C53" s="5">
        <f>SUM(C55:C61)</f>
        <v>5477</v>
      </c>
      <c r="D53" s="8">
        <v>85</v>
      </c>
      <c r="E53" s="14">
        <f>SUM(C53/D53/2/3)</f>
        <v>10.739215686274511</v>
      </c>
      <c r="F53" s="16">
        <f>SUM(C53/D53/2/3*60)</f>
        <v>644.35294117647061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7" x14ac:dyDescent="0.25">
      <c r="A54" s="2"/>
      <c r="B54" s="3" t="s">
        <v>3</v>
      </c>
      <c r="C54" s="5"/>
      <c r="D54" s="5"/>
      <c r="E54" s="14"/>
      <c r="F54" s="12"/>
      <c r="G54" s="3" t="s">
        <v>4</v>
      </c>
      <c r="H54" s="3" t="s">
        <v>5</v>
      </c>
      <c r="I54" s="3" t="s">
        <v>6</v>
      </c>
      <c r="J54" s="3" t="s">
        <v>7</v>
      </c>
      <c r="K54" s="3" t="s">
        <v>8</v>
      </c>
      <c r="L54" s="3" t="s">
        <v>9</v>
      </c>
      <c r="M54" s="3" t="s">
        <v>10</v>
      </c>
      <c r="N54" s="3" t="s">
        <v>11</v>
      </c>
      <c r="O54" s="3" t="s">
        <v>12</v>
      </c>
      <c r="P54" s="3" t="s">
        <v>13</v>
      </c>
      <c r="Q54" s="3" t="s">
        <v>14</v>
      </c>
      <c r="R54" s="3" t="s">
        <v>15</v>
      </c>
      <c r="S54" s="3" t="s">
        <v>16</v>
      </c>
      <c r="T54" s="3" t="s">
        <v>17</v>
      </c>
      <c r="U54" s="3" t="s">
        <v>18</v>
      </c>
      <c r="V54" s="3" t="s">
        <v>19</v>
      </c>
      <c r="W54" s="3" t="s">
        <v>20</v>
      </c>
      <c r="X54" s="3" t="s">
        <v>21</v>
      </c>
      <c r="Y54" s="3" t="s">
        <v>22</v>
      </c>
      <c r="Z54" s="3" t="s">
        <v>23</v>
      </c>
      <c r="AA54" s="3" t="s">
        <v>24</v>
      </c>
      <c r="AB54" s="3" t="s">
        <v>25</v>
      </c>
      <c r="AC54" s="3" t="s">
        <v>26</v>
      </c>
      <c r="AD54" s="3" t="s">
        <v>27</v>
      </c>
      <c r="AE54" s="3" t="s">
        <v>28</v>
      </c>
      <c r="AF54" s="3" t="s">
        <v>29</v>
      </c>
      <c r="AG54" s="3" t="s">
        <v>30</v>
      </c>
      <c r="AH54" s="3" t="s">
        <v>31</v>
      </c>
    </row>
    <row r="55" spans="1:37" x14ac:dyDescent="0.25">
      <c r="A55" s="2" t="s">
        <v>71</v>
      </c>
      <c r="B55" s="4">
        <v>75</v>
      </c>
      <c r="C55" s="5">
        <f t="shared" si="0"/>
        <v>825</v>
      </c>
      <c r="D55" s="5">
        <v>51</v>
      </c>
      <c r="E55" s="14">
        <f t="shared" si="3"/>
        <v>8.0882352941176467</v>
      </c>
      <c r="F55" s="12">
        <f t="shared" si="2"/>
        <v>485.29411764705878</v>
      </c>
      <c r="G55" s="5">
        <v>83</v>
      </c>
      <c r="H55" s="5">
        <v>81</v>
      </c>
      <c r="I55" s="5">
        <v>43</v>
      </c>
      <c r="J55" s="1"/>
      <c r="K55" s="5">
        <v>80</v>
      </c>
      <c r="L55" s="5">
        <v>76</v>
      </c>
      <c r="M55" s="5">
        <v>69</v>
      </c>
      <c r="N55" s="5">
        <v>81</v>
      </c>
      <c r="O55" s="1"/>
      <c r="P55" s="1"/>
      <c r="Q55" s="1"/>
      <c r="R55" s="1"/>
      <c r="S55" s="1"/>
      <c r="T55" s="5">
        <v>91</v>
      </c>
      <c r="U55" s="5">
        <v>86</v>
      </c>
      <c r="V55" s="5">
        <v>61</v>
      </c>
      <c r="W55" s="1"/>
      <c r="X55" s="1"/>
      <c r="Y55" s="1"/>
      <c r="Z55" s="5">
        <v>74</v>
      </c>
      <c r="AA55" s="1"/>
      <c r="AB55" s="28"/>
      <c r="AC55" s="28"/>
      <c r="AD55" s="28"/>
      <c r="AE55" s="28"/>
      <c r="AF55" s="28"/>
      <c r="AG55" s="28"/>
      <c r="AH55" s="28"/>
      <c r="AI55">
        <v>30</v>
      </c>
      <c r="AJ55">
        <v>26</v>
      </c>
      <c r="AK55">
        <v>29</v>
      </c>
    </row>
    <row r="56" spans="1:37" x14ac:dyDescent="0.25">
      <c r="A56" s="2" t="s">
        <v>72</v>
      </c>
      <c r="B56" s="4">
        <v>63</v>
      </c>
      <c r="C56" s="5">
        <f t="shared" si="0"/>
        <v>1190</v>
      </c>
      <c r="D56" s="5">
        <v>57</v>
      </c>
      <c r="E56" s="14">
        <f t="shared" si="3"/>
        <v>10.43859649122807</v>
      </c>
      <c r="F56" s="12">
        <f t="shared" si="2"/>
        <v>626.31578947368416</v>
      </c>
      <c r="G56" s="5">
        <v>85</v>
      </c>
      <c r="H56" s="5">
        <v>91</v>
      </c>
      <c r="I56" s="5">
        <v>35</v>
      </c>
      <c r="J56" s="1"/>
      <c r="K56" s="5">
        <v>78</v>
      </c>
      <c r="L56" s="5">
        <v>86</v>
      </c>
      <c r="M56" s="5">
        <v>62</v>
      </c>
      <c r="N56" s="5">
        <v>74</v>
      </c>
      <c r="O56" s="1"/>
      <c r="P56" s="1"/>
      <c r="Q56" s="5">
        <v>41</v>
      </c>
      <c r="R56" s="5">
        <v>56</v>
      </c>
      <c r="S56" s="5">
        <v>26</v>
      </c>
      <c r="T56" s="5">
        <v>90</v>
      </c>
      <c r="U56" s="1"/>
      <c r="V56" s="1"/>
      <c r="W56" s="5">
        <v>72</v>
      </c>
      <c r="X56" s="5">
        <v>66</v>
      </c>
      <c r="Y56" s="5">
        <v>23</v>
      </c>
      <c r="Z56" s="1"/>
      <c r="AA56" s="1"/>
      <c r="AB56" s="29">
        <v>78</v>
      </c>
      <c r="AC56" s="29">
        <v>72</v>
      </c>
      <c r="AD56" s="29">
        <v>59</v>
      </c>
      <c r="AE56" s="29">
        <v>43</v>
      </c>
      <c r="AF56" s="29">
        <v>53</v>
      </c>
      <c r="AG56" s="28"/>
      <c r="AH56" s="28"/>
    </row>
    <row r="57" spans="1:37" x14ac:dyDescent="0.25">
      <c r="A57" s="2" t="s">
        <v>73</v>
      </c>
      <c r="B57" s="4">
        <v>59</v>
      </c>
      <c r="C57" s="5">
        <f t="shared" si="0"/>
        <v>801</v>
      </c>
      <c r="D57" s="5">
        <v>41</v>
      </c>
      <c r="E57" s="14">
        <f t="shared" si="3"/>
        <v>9.7682926829268286</v>
      </c>
      <c r="F57" s="12">
        <f t="shared" si="2"/>
        <v>586.09756097560967</v>
      </c>
      <c r="G57" s="1"/>
      <c r="H57" s="1"/>
      <c r="I57" s="1"/>
      <c r="J57" s="1"/>
      <c r="K57" s="1"/>
      <c r="L57" s="1"/>
      <c r="M57" s="1"/>
      <c r="N57" s="5">
        <v>88</v>
      </c>
      <c r="O57" s="5">
        <v>71</v>
      </c>
      <c r="P57" s="5">
        <v>48</v>
      </c>
      <c r="Q57" s="5">
        <v>34</v>
      </c>
      <c r="R57" s="5">
        <v>35</v>
      </c>
      <c r="S57" s="1"/>
      <c r="T57" s="1"/>
      <c r="U57" s="5">
        <v>74</v>
      </c>
      <c r="V57" s="1"/>
      <c r="W57" s="5">
        <v>59</v>
      </c>
      <c r="X57" s="1"/>
      <c r="Y57" s="1"/>
      <c r="Z57" s="1"/>
      <c r="AA57" s="5">
        <v>66</v>
      </c>
      <c r="AB57" s="29">
        <v>90</v>
      </c>
      <c r="AC57" s="29">
        <v>59</v>
      </c>
      <c r="AD57" s="28"/>
      <c r="AE57" s="28"/>
      <c r="AF57" s="29">
        <v>60</v>
      </c>
      <c r="AG57" s="29">
        <v>49</v>
      </c>
      <c r="AH57" s="29">
        <v>68</v>
      </c>
    </row>
    <row r="58" spans="1:37" x14ac:dyDescent="0.25">
      <c r="A58" s="2" t="s">
        <v>74</v>
      </c>
      <c r="B58" s="4">
        <v>55</v>
      </c>
      <c r="C58" s="5">
        <f t="shared" si="0"/>
        <v>698</v>
      </c>
      <c r="D58" s="5">
        <v>24</v>
      </c>
      <c r="E58" s="14">
        <f t="shared" si="3"/>
        <v>14.541666666666666</v>
      </c>
      <c r="F58" s="12">
        <f t="shared" si="2"/>
        <v>872.5</v>
      </c>
      <c r="G58" s="1"/>
      <c r="H58" s="1"/>
      <c r="I58" s="1"/>
      <c r="J58" s="5">
        <v>34</v>
      </c>
      <c r="K58" s="1"/>
      <c r="L58" s="1"/>
      <c r="M58" s="1"/>
      <c r="N58" s="1"/>
      <c r="O58" s="5">
        <v>67</v>
      </c>
      <c r="P58" s="5">
        <v>55</v>
      </c>
      <c r="Q58" s="5">
        <v>52</v>
      </c>
      <c r="R58" s="5">
        <v>54</v>
      </c>
      <c r="S58" s="5">
        <v>41</v>
      </c>
      <c r="T58" s="5">
        <v>85</v>
      </c>
      <c r="U58" s="1"/>
      <c r="V58" s="1"/>
      <c r="W58" s="1"/>
      <c r="X58" s="1"/>
      <c r="Y58" s="1"/>
      <c r="Z58" s="1"/>
      <c r="AA58" s="1"/>
      <c r="AB58" s="28"/>
      <c r="AC58" s="28"/>
      <c r="AD58" s="29">
        <v>69</v>
      </c>
      <c r="AE58" s="29">
        <v>56</v>
      </c>
      <c r="AF58" s="29">
        <v>60</v>
      </c>
      <c r="AG58" s="29">
        <v>54</v>
      </c>
      <c r="AH58" s="29">
        <v>71</v>
      </c>
    </row>
    <row r="59" spans="1:37" x14ac:dyDescent="0.25">
      <c r="A59" s="2" t="s">
        <v>75</v>
      </c>
      <c r="B59" s="4">
        <v>0</v>
      </c>
      <c r="C59" s="5">
        <f t="shared" si="0"/>
        <v>0</v>
      </c>
      <c r="D59" s="5"/>
      <c r="E59" s="14"/>
      <c r="F59" s="1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8"/>
      <c r="AC59" s="28"/>
      <c r="AD59" s="28"/>
      <c r="AE59" s="28"/>
      <c r="AF59" s="28"/>
      <c r="AG59" s="28"/>
      <c r="AH59" s="28"/>
    </row>
    <row r="60" spans="1:37" x14ac:dyDescent="0.25">
      <c r="A60" s="2" t="s">
        <v>76</v>
      </c>
      <c r="B60" s="4">
        <v>73</v>
      </c>
      <c r="C60" s="5">
        <f t="shared" si="0"/>
        <v>1447</v>
      </c>
      <c r="D60" s="5">
        <v>59</v>
      </c>
      <c r="E60" s="14">
        <f t="shared" si="3"/>
        <v>12.26271186440678</v>
      </c>
      <c r="F60" s="12">
        <f t="shared" si="2"/>
        <v>735.76271186440681</v>
      </c>
      <c r="G60" s="5">
        <v>92</v>
      </c>
      <c r="H60" s="5">
        <v>83</v>
      </c>
      <c r="I60" s="5">
        <v>52</v>
      </c>
      <c r="J60" s="5">
        <v>46</v>
      </c>
      <c r="K60" s="5">
        <v>90</v>
      </c>
      <c r="L60" s="5">
        <v>85</v>
      </c>
      <c r="M60" s="5">
        <v>73</v>
      </c>
      <c r="N60" s="1"/>
      <c r="O60" s="1"/>
      <c r="P60" s="1"/>
      <c r="Q60" s="1"/>
      <c r="R60" s="1"/>
      <c r="S60" s="1"/>
      <c r="T60" s="1"/>
      <c r="U60" s="5">
        <v>86</v>
      </c>
      <c r="V60" s="5">
        <v>75</v>
      </c>
      <c r="W60" s="5">
        <v>69</v>
      </c>
      <c r="X60" s="5">
        <v>70</v>
      </c>
      <c r="Y60" s="5">
        <v>53</v>
      </c>
      <c r="Z60" s="5">
        <v>87</v>
      </c>
      <c r="AA60" s="5">
        <v>68</v>
      </c>
      <c r="AB60" s="29">
        <v>88</v>
      </c>
      <c r="AC60" s="29">
        <v>72</v>
      </c>
      <c r="AD60" s="29">
        <v>72</v>
      </c>
      <c r="AE60" s="29">
        <v>56</v>
      </c>
      <c r="AF60" s="28"/>
      <c r="AG60" s="29">
        <v>57</v>
      </c>
      <c r="AH60" s="29">
        <v>73</v>
      </c>
    </row>
    <row r="61" spans="1:37" x14ac:dyDescent="0.25">
      <c r="A61" s="2" t="s">
        <v>77</v>
      </c>
      <c r="B61" s="4">
        <v>57</v>
      </c>
      <c r="C61" s="5">
        <f t="shared" si="0"/>
        <v>516</v>
      </c>
      <c r="D61" s="5">
        <v>33</v>
      </c>
      <c r="E61" s="14">
        <f t="shared" si="3"/>
        <v>7.8181818181818183</v>
      </c>
      <c r="F61" s="12">
        <f t="shared" si="2"/>
        <v>469.09090909090912</v>
      </c>
      <c r="G61" s="1"/>
      <c r="H61" s="1"/>
      <c r="I61" s="1"/>
      <c r="J61" s="5">
        <v>39</v>
      </c>
      <c r="K61" s="1"/>
      <c r="L61" s="1"/>
      <c r="M61" s="1"/>
      <c r="N61" s="1"/>
      <c r="O61" s="5">
        <v>64</v>
      </c>
      <c r="P61" s="5">
        <v>45</v>
      </c>
      <c r="Q61" s="1"/>
      <c r="R61" s="1"/>
      <c r="S61" s="5">
        <v>42</v>
      </c>
      <c r="T61" s="1"/>
      <c r="U61" s="1"/>
      <c r="V61" s="5">
        <v>67</v>
      </c>
      <c r="W61" s="1"/>
      <c r="X61" s="5">
        <v>70</v>
      </c>
      <c r="Y61" s="5">
        <v>43</v>
      </c>
      <c r="Z61" s="5">
        <v>86</v>
      </c>
      <c r="AA61" s="5">
        <v>60</v>
      </c>
      <c r="AB61" s="28"/>
      <c r="AC61" s="28"/>
      <c r="AD61" s="28"/>
      <c r="AE61" s="28"/>
      <c r="AF61" s="28"/>
      <c r="AG61" s="28"/>
      <c r="AH61" s="28"/>
    </row>
    <row r="62" spans="1:37" x14ac:dyDescent="0.25">
      <c r="C62" s="5"/>
      <c r="E62" s="14"/>
      <c r="F62" s="12"/>
    </row>
    <row r="63" spans="1:37" ht="18.75" x14ac:dyDescent="0.3">
      <c r="A63" s="10" t="s">
        <v>78</v>
      </c>
      <c r="B63" s="1"/>
      <c r="C63" s="5">
        <f>SUM(C65:C69)</f>
        <v>6128</v>
      </c>
      <c r="D63" s="8">
        <v>90</v>
      </c>
      <c r="E63" s="14">
        <f>SUM(C63/D63/2/3)</f>
        <v>11.348148148148148</v>
      </c>
      <c r="F63" s="16">
        <f>SUM(C63/D63/2/3*60)</f>
        <v>680.88888888888891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7" x14ac:dyDescent="0.25">
      <c r="A64" s="2"/>
      <c r="B64" s="3" t="s">
        <v>3</v>
      </c>
      <c r="C64" s="5"/>
      <c r="D64" s="5">
        <f>SUM(D65:D69)</f>
        <v>270</v>
      </c>
      <c r="E64" s="14">
        <f t="shared" si="3"/>
        <v>0</v>
      </c>
      <c r="F64" s="12">
        <f t="shared" si="2"/>
        <v>0</v>
      </c>
      <c r="G64" s="3" t="s">
        <v>4</v>
      </c>
      <c r="H64" s="3" t="s">
        <v>5</v>
      </c>
      <c r="I64" s="3" t="s">
        <v>6</v>
      </c>
      <c r="J64" s="3" t="s">
        <v>7</v>
      </c>
      <c r="K64" s="3" t="s">
        <v>8</v>
      </c>
      <c r="L64" s="3" t="s">
        <v>9</v>
      </c>
      <c r="M64" s="3" t="s">
        <v>10</v>
      </c>
      <c r="N64" s="3" t="s">
        <v>11</v>
      </c>
      <c r="O64" s="3" t="s">
        <v>12</v>
      </c>
      <c r="P64" s="3" t="s">
        <v>13</v>
      </c>
      <c r="Q64" s="3" t="s">
        <v>14</v>
      </c>
      <c r="R64" s="3" t="s">
        <v>15</v>
      </c>
      <c r="S64" s="3" t="s">
        <v>16</v>
      </c>
      <c r="T64" s="3" t="s">
        <v>17</v>
      </c>
      <c r="U64" s="3" t="s">
        <v>18</v>
      </c>
      <c r="V64" s="3" t="s">
        <v>19</v>
      </c>
      <c r="W64" s="3" t="s">
        <v>20</v>
      </c>
      <c r="X64" s="3" t="s">
        <v>21</v>
      </c>
      <c r="Y64" s="3" t="s">
        <v>22</v>
      </c>
      <c r="Z64" s="3" t="s">
        <v>23</v>
      </c>
      <c r="AA64" s="3" t="s">
        <v>24</v>
      </c>
      <c r="AB64" s="3" t="s">
        <v>25</v>
      </c>
      <c r="AC64" s="3" t="s">
        <v>26</v>
      </c>
      <c r="AD64" s="3" t="s">
        <v>27</v>
      </c>
      <c r="AE64" s="3" t="s">
        <v>28</v>
      </c>
      <c r="AF64" s="3" t="s">
        <v>29</v>
      </c>
      <c r="AG64" s="3" t="s">
        <v>30</v>
      </c>
      <c r="AH64" s="3" t="s">
        <v>31</v>
      </c>
    </row>
    <row r="65" spans="1:37" x14ac:dyDescent="0.25">
      <c r="A65" s="2" t="s">
        <v>79</v>
      </c>
      <c r="B65" s="4">
        <v>70</v>
      </c>
      <c r="C65" s="5">
        <f t="shared" si="0"/>
        <v>921</v>
      </c>
      <c r="D65" s="5">
        <v>56</v>
      </c>
      <c r="E65" s="14">
        <f t="shared" si="3"/>
        <v>8.2232142857142865</v>
      </c>
      <c r="F65" s="12">
        <f t="shared" si="2"/>
        <v>493.39285714285717</v>
      </c>
      <c r="G65" s="5">
        <v>70</v>
      </c>
      <c r="H65" s="5">
        <v>84</v>
      </c>
      <c r="I65" s="1"/>
      <c r="J65" s="5">
        <v>50</v>
      </c>
      <c r="K65" s="5">
        <v>90</v>
      </c>
      <c r="L65" s="5">
        <v>51</v>
      </c>
      <c r="M65" s="5">
        <v>64</v>
      </c>
      <c r="N65" s="5">
        <v>86</v>
      </c>
      <c r="O65" s="5">
        <v>60</v>
      </c>
      <c r="P65" s="5">
        <v>89</v>
      </c>
      <c r="Q65" s="5">
        <v>53</v>
      </c>
      <c r="R65" s="5">
        <v>89</v>
      </c>
      <c r="S65" s="5">
        <v>87</v>
      </c>
      <c r="T65" s="5">
        <v>48</v>
      </c>
      <c r="U65" s="1"/>
      <c r="V65" s="1"/>
      <c r="W65" s="1"/>
      <c r="X65" s="1"/>
      <c r="Y65" s="1"/>
      <c r="Z65" s="1"/>
      <c r="AA65" s="1"/>
      <c r="AB65" s="30"/>
      <c r="AC65" s="30"/>
      <c r="AD65" s="30"/>
      <c r="AE65" s="30"/>
      <c r="AF65" s="30"/>
      <c r="AG65" s="30"/>
      <c r="AH65" s="30"/>
    </row>
    <row r="66" spans="1:37" x14ac:dyDescent="0.25">
      <c r="A66" s="2" t="s">
        <v>80</v>
      </c>
      <c r="B66" s="4">
        <v>77</v>
      </c>
      <c r="C66" s="5">
        <f t="shared" si="0"/>
        <v>2119</v>
      </c>
      <c r="D66" s="5">
        <v>90</v>
      </c>
      <c r="E66" s="14">
        <f t="shared" si="3"/>
        <v>11.772222222222222</v>
      </c>
      <c r="F66" s="12">
        <f t="shared" si="2"/>
        <v>706.33333333333337</v>
      </c>
      <c r="G66" s="5">
        <v>73</v>
      </c>
      <c r="H66" s="5">
        <v>88</v>
      </c>
      <c r="I66" s="5">
        <v>70</v>
      </c>
      <c r="J66" s="5">
        <v>72</v>
      </c>
      <c r="K66" s="5">
        <v>94</v>
      </c>
      <c r="L66" s="5">
        <v>55</v>
      </c>
      <c r="M66" s="5">
        <v>75</v>
      </c>
      <c r="N66" s="5">
        <v>86</v>
      </c>
      <c r="O66" s="5">
        <v>71</v>
      </c>
      <c r="P66" s="5">
        <v>94</v>
      </c>
      <c r="Q66" s="5">
        <v>56</v>
      </c>
      <c r="R66" s="5">
        <v>95</v>
      </c>
      <c r="S66" s="5">
        <v>92</v>
      </c>
      <c r="T66" s="5">
        <v>56</v>
      </c>
      <c r="U66" s="5">
        <v>92</v>
      </c>
      <c r="V66" s="5">
        <v>75</v>
      </c>
      <c r="W66" s="5">
        <v>74</v>
      </c>
      <c r="X66" s="5">
        <v>55</v>
      </c>
      <c r="Y66" s="5">
        <v>74</v>
      </c>
      <c r="Z66" s="5">
        <v>88</v>
      </c>
      <c r="AA66" s="5">
        <v>88</v>
      </c>
      <c r="AB66" s="31">
        <v>56</v>
      </c>
      <c r="AC66" s="31">
        <v>78</v>
      </c>
      <c r="AD66" s="31">
        <v>77</v>
      </c>
      <c r="AE66" s="31">
        <v>56</v>
      </c>
      <c r="AF66" s="31">
        <v>92</v>
      </c>
      <c r="AG66" s="31">
        <v>52</v>
      </c>
      <c r="AH66" s="31">
        <v>85</v>
      </c>
      <c r="AI66">
        <v>29</v>
      </c>
      <c r="AJ66">
        <v>31</v>
      </c>
      <c r="AK66">
        <v>30</v>
      </c>
    </row>
    <row r="67" spans="1:37" x14ac:dyDescent="0.25">
      <c r="A67" s="2" t="s">
        <v>81</v>
      </c>
      <c r="B67" s="4">
        <v>73</v>
      </c>
      <c r="C67" s="5">
        <f t="shared" si="0"/>
        <v>1492</v>
      </c>
      <c r="D67" s="5">
        <v>59</v>
      </c>
      <c r="E67" s="14">
        <f t="shared" si="3"/>
        <v>12.64406779661017</v>
      </c>
      <c r="F67" s="12">
        <f t="shared" si="2"/>
        <v>758.64406779661022</v>
      </c>
      <c r="G67" s="5">
        <v>68</v>
      </c>
      <c r="H67" s="5">
        <v>89</v>
      </c>
      <c r="I67" s="5">
        <v>69</v>
      </c>
      <c r="J67" s="5">
        <v>70</v>
      </c>
      <c r="K67" s="5">
        <v>83</v>
      </c>
      <c r="L67" s="5">
        <v>54</v>
      </c>
      <c r="M67" s="5">
        <v>69</v>
      </c>
      <c r="N67" s="1"/>
      <c r="O67" s="1"/>
      <c r="P67" s="1"/>
      <c r="Q67" s="1"/>
      <c r="R67" s="1"/>
      <c r="S67" s="1"/>
      <c r="T67" s="1"/>
      <c r="U67" s="5">
        <v>90</v>
      </c>
      <c r="V67" s="5">
        <v>71</v>
      </c>
      <c r="W67" s="5">
        <v>70</v>
      </c>
      <c r="X67" s="5">
        <v>55</v>
      </c>
      <c r="Y67" s="5">
        <v>63</v>
      </c>
      <c r="Z67" s="5">
        <v>88</v>
      </c>
      <c r="AA67" s="5">
        <v>85</v>
      </c>
      <c r="AB67" s="31">
        <v>53</v>
      </c>
      <c r="AC67" s="31">
        <v>70</v>
      </c>
      <c r="AD67" s="31">
        <v>65</v>
      </c>
      <c r="AE67" s="31">
        <v>51</v>
      </c>
      <c r="AF67" s="31">
        <v>93</v>
      </c>
      <c r="AG67" s="31">
        <v>48</v>
      </c>
      <c r="AH67" s="31">
        <v>88</v>
      </c>
    </row>
    <row r="68" spans="1:37" x14ac:dyDescent="0.25">
      <c r="A68" s="2" t="s">
        <v>82</v>
      </c>
      <c r="B68" s="4">
        <v>74</v>
      </c>
      <c r="C68" s="5">
        <f t="shared" si="0"/>
        <v>1596</v>
      </c>
      <c r="D68" s="5">
        <v>65</v>
      </c>
      <c r="E68" s="14">
        <f t="shared" si="3"/>
        <v>12.276923076923078</v>
      </c>
      <c r="F68" s="12">
        <f t="shared" si="2"/>
        <v>736.61538461538464</v>
      </c>
      <c r="G68" s="1"/>
      <c r="H68" s="1"/>
      <c r="I68" s="5">
        <v>63</v>
      </c>
      <c r="J68" s="1"/>
      <c r="K68" s="1"/>
      <c r="L68" s="1"/>
      <c r="M68" s="1"/>
      <c r="N68" s="5">
        <v>91</v>
      </c>
      <c r="O68" s="5">
        <v>72</v>
      </c>
      <c r="P68" s="5">
        <v>89</v>
      </c>
      <c r="Q68" s="5">
        <v>57</v>
      </c>
      <c r="R68" s="5">
        <v>88</v>
      </c>
      <c r="S68" s="5">
        <v>88</v>
      </c>
      <c r="T68" s="5">
        <v>37</v>
      </c>
      <c r="U68" s="5">
        <v>90</v>
      </c>
      <c r="V68" s="5">
        <v>74</v>
      </c>
      <c r="W68" s="5">
        <v>70</v>
      </c>
      <c r="X68" s="5">
        <v>52</v>
      </c>
      <c r="Y68" s="5">
        <v>70</v>
      </c>
      <c r="Z68" s="5">
        <v>89</v>
      </c>
      <c r="AA68" s="5">
        <v>87</v>
      </c>
      <c r="AB68" s="31">
        <v>54</v>
      </c>
      <c r="AC68" s="31">
        <v>69</v>
      </c>
      <c r="AD68" s="31">
        <v>72</v>
      </c>
      <c r="AE68" s="31">
        <v>52</v>
      </c>
      <c r="AF68" s="31">
        <v>93</v>
      </c>
      <c r="AG68" s="31">
        <v>53</v>
      </c>
      <c r="AH68" s="31">
        <v>86</v>
      </c>
    </row>
    <row r="69" spans="1:37" x14ac:dyDescent="0.25">
      <c r="A69" s="2" t="s">
        <v>83</v>
      </c>
      <c r="B69" s="4">
        <v>0</v>
      </c>
      <c r="C69" s="5">
        <f t="shared" si="0"/>
        <v>0</v>
      </c>
      <c r="D69" s="5"/>
      <c r="E69" s="14"/>
      <c r="F69" s="1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7" x14ac:dyDescent="0.25">
      <c r="C70" s="5"/>
      <c r="E70" s="14"/>
      <c r="F70" s="12"/>
    </row>
    <row r="71" spans="1:37" ht="18.75" x14ac:dyDescent="0.3">
      <c r="A71" s="10" t="s">
        <v>84</v>
      </c>
      <c r="B71" s="1"/>
      <c r="C71" s="5">
        <f>SUM(C73:C80)</f>
        <v>5984</v>
      </c>
      <c r="D71" s="8">
        <v>86</v>
      </c>
      <c r="E71" s="14">
        <f>SUM(C71/D71/2/3)</f>
        <v>11.596899224806201</v>
      </c>
      <c r="F71" s="16">
        <f>SUM(C71/D71/2/3*60)</f>
        <v>695.81395348837202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7" x14ac:dyDescent="0.25">
      <c r="A72" s="2"/>
      <c r="B72" s="3" t="s">
        <v>3</v>
      </c>
      <c r="C72" s="5"/>
      <c r="D72" s="5"/>
      <c r="E72" s="14"/>
      <c r="F72" s="12"/>
      <c r="G72" s="3" t="s">
        <v>4</v>
      </c>
      <c r="H72" s="3" t="s">
        <v>5</v>
      </c>
      <c r="I72" s="3" t="s">
        <v>6</v>
      </c>
      <c r="J72" s="3" t="s">
        <v>7</v>
      </c>
      <c r="K72" s="3" t="s">
        <v>8</v>
      </c>
      <c r="L72" s="3" t="s">
        <v>9</v>
      </c>
      <c r="M72" s="3" t="s">
        <v>10</v>
      </c>
      <c r="N72" s="3" t="s">
        <v>11</v>
      </c>
      <c r="O72" s="3" t="s">
        <v>12</v>
      </c>
      <c r="P72" s="3" t="s">
        <v>13</v>
      </c>
      <c r="Q72" s="3" t="s">
        <v>14</v>
      </c>
      <c r="R72" s="3" t="s">
        <v>15</v>
      </c>
      <c r="S72" s="3" t="s">
        <v>16</v>
      </c>
      <c r="T72" s="3" t="s">
        <v>17</v>
      </c>
      <c r="U72" s="3" t="s">
        <v>18</v>
      </c>
      <c r="V72" s="3" t="s">
        <v>19</v>
      </c>
      <c r="W72" s="3" t="s">
        <v>20</v>
      </c>
      <c r="X72" s="3" t="s">
        <v>21</v>
      </c>
      <c r="Y72" s="3" t="s">
        <v>22</v>
      </c>
      <c r="Z72" s="3" t="s">
        <v>23</v>
      </c>
      <c r="AA72" s="3" t="s">
        <v>24</v>
      </c>
      <c r="AB72" s="3" t="s">
        <v>25</v>
      </c>
      <c r="AC72" s="3" t="s">
        <v>26</v>
      </c>
      <c r="AD72" s="3" t="s">
        <v>27</v>
      </c>
      <c r="AE72" s="3" t="s">
        <v>28</v>
      </c>
      <c r="AF72" s="3" t="s">
        <v>29</v>
      </c>
      <c r="AG72" s="3" t="s">
        <v>30</v>
      </c>
      <c r="AH72" s="3" t="s">
        <v>31</v>
      </c>
    </row>
    <row r="73" spans="1:37" x14ac:dyDescent="0.25">
      <c r="A73" s="2" t="s">
        <v>85</v>
      </c>
      <c r="B73" s="4">
        <v>65</v>
      </c>
      <c r="C73" s="5">
        <f t="shared" ref="C73:C80" si="4">SUM(G73:AH73)</f>
        <v>856</v>
      </c>
      <c r="D73" s="5">
        <v>27</v>
      </c>
      <c r="E73" s="14">
        <f t="shared" si="3"/>
        <v>15.851851851851851</v>
      </c>
      <c r="F73" s="12">
        <f t="shared" ref="F73:F78" si="5">SUM(C73/D73/2*60)</f>
        <v>951.11111111111109</v>
      </c>
      <c r="G73" s="1"/>
      <c r="H73" s="1"/>
      <c r="I73" s="1"/>
      <c r="J73" s="5">
        <v>49</v>
      </c>
      <c r="K73" s="1"/>
      <c r="L73" s="5">
        <v>90</v>
      </c>
      <c r="M73" s="1"/>
      <c r="N73" s="5">
        <v>80</v>
      </c>
      <c r="O73" s="1"/>
      <c r="P73" s="1"/>
      <c r="Q73" s="5">
        <v>51</v>
      </c>
      <c r="R73" s="5">
        <v>70</v>
      </c>
      <c r="S73" s="1"/>
      <c r="T73" s="1"/>
      <c r="U73" s="1"/>
      <c r="V73" s="1"/>
      <c r="W73" s="1"/>
      <c r="X73" s="5">
        <v>71</v>
      </c>
      <c r="Y73" s="5">
        <v>48</v>
      </c>
      <c r="Z73" s="1"/>
      <c r="AA73" s="1"/>
      <c r="AB73" s="32"/>
      <c r="AC73" s="33">
        <v>92</v>
      </c>
      <c r="AD73" s="33">
        <v>76</v>
      </c>
      <c r="AE73" s="33">
        <v>73</v>
      </c>
      <c r="AF73" s="32"/>
      <c r="AG73" s="33">
        <v>71</v>
      </c>
      <c r="AH73" s="33">
        <v>85</v>
      </c>
    </row>
    <row r="74" spans="1:37" x14ac:dyDescent="0.25">
      <c r="A74" s="2" t="s">
        <v>86</v>
      </c>
      <c r="B74" s="4">
        <v>0</v>
      </c>
      <c r="C74" s="5">
        <f t="shared" si="4"/>
        <v>0</v>
      </c>
      <c r="D74" s="5"/>
      <c r="E74" s="14"/>
      <c r="F74" s="1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2"/>
      <c r="AC74" s="32"/>
      <c r="AD74" s="32"/>
      <c r="AE74" s="32"/>
      <c r="AF74" s="32"/>
      <c r="AG74" s="32"/>
      <c r="AH74" s="32"/>
    </row>
    <row r="75" spans="1:37" x14ac:dyDescent="0.25">
      <c r="A75" s="2" t="s">
        <v>87</v>
      </c>
      <c r="B75" s="4">
        <v>73</v>
      </c>
      <c r="C75" s="5">
        <f t="shared" si="4"/>
        <v>2062</v>
      </c>
      <c r="D75" s="5">
        <v>86</v>
      </c>
      <c r="E75" s="14">
        <f t="shared" si="3"/>
        <v>11.988372093023257</v>
      </c>
      <c r="F75" s="12">
        <f t="shared" si="5"/>
        <v>719.30232558139539</v>
      </c>
      <c r="G75" s="5">
        <v>57</v>
      </c>
      <c r="H75" s="5">
        <v>91</v>
      </c>
      <c r="I75" s="5">
        <v>74</v>
      </c>
      <c r="J75" s="5">
        <v>55</v>
      </c>
      <c r="K75" s="5">
        <v>95</v>
      </c>
      <c r="L75" s="5">
        <v>86</v>
      </c>
      <c r="M75" s="5">
        <v>73</v>
      </c>
      <c r="N75" s="5">
        <v>91</v>
      </c>
      <c r="O75" s="5">
        <v>95</v>
      </c>
      <c r="P75" s="5">
        <v>73</v>
      </c>
      <c r="Q75" s="5">
        <v>55</v>
      </c>
      <c r="R75" s="5">
        <v>66</v>
      </c>
      <c r="S75" s="5">
        <v>52</v>
      </c>
      <c r="T75" s="5">
        <v>55</v>
      </c>
      <c r="U75" s="5">
        <v>89</v>
      </c>
      <c r="V75" s="5">
        <v>70</v>
      </c>
      <c r="W75" s="5">
        <v>87</v>
      </c>
      <c r="X75" s="5">
        <v>64</v>
      </c>
      <c r="Y75" s="5">
        <v>55</v>
      </c>
      <c r="Z75" s="5">
        <v>89</v>
      </c>
      <c r="AA75" s="5">
        <v>72</v>
      </c>
      <c r="AB75" s="33">
        <v>72</v>
      </c>
      <c r="AC75" s="33">
        <v>91</v>
      </c>
      <c r="AD75" s="33">
        <v>74</v>
      </c>
      <c r="AE75" s="33">
        <v>61</v>
      </c>
      <c r="AF75" s="33">
        <v>53</v>
      </c>
      <c r="AG75" s="33">
        <v>74</v>
      </c>
      <c r="AH75" s="33">
        <v>93</v>
      </c>
      <c r="AI75">
        <v>29</v>
      </c>
      <c r="AJ75">
        <v>27</v>
      </c>
      <c r="AK75">
        <v>30</v>
      </c>
    </row>
    <row r="76" spans="1:37" x14ac:dyDescent="0.25">
      <c r="A76" s="2" t="s">
        <v>88</v>
      </c>
      <c r="B76" s="4">
        <v>70</v>
      </c>
      <c r="C76" s="5">
        <f t="shared" si="4"/>
        <v>1236</v>
      </c>
      <c r="D76" s="5">
        <v>58</v>
      </c>
      <c r="E76" s="14">
        <f t="shared" si="3"/>
        <v>10.655172413793103</v>
      </c>
      <c r="F76" s="12">
        <f t="shared" si="5"/>
        <v>639.31034482758616</v>
      </c>
      <c r="G76" s="5">
        <v>46</v>
      </c>
      <c r="H76" s="5">
        <v>89</v>
      </c>
      <c r="I76" s="5">
        <v>70</v>
      </c>
      <c r="J76" s="5">
        <v>51</v>
      </c>
      <c r="K76" s="5">
        <v>86</v>
      </c>
      <c r="L76" s="1"/>
      <c r="M76" s="5">
        <v>71</v>
      </c>
      <c r="N76" s="5">
        <v>81</v>
      </c>
      <c r="O76" s="5">
        <v>78</v>
      </c>
      <c r="P76" s="1"/>
      <c r="Q76" s="5">
        <v>46</v>
      </c>
      <c r="R76" s="1"/>
      <c r="S76" s="5">
        <v>46</v>
      </c>
      <c r="T76" s="1"/>
      <c r="U76" s="1"/>
      <c r="V76" s="1"/>
      <c r="W76" s="5">
        <v>91</v>
      </c>
      <c r="X76" s="5">
        <v>68</v>
      </c>
      <c r="Y76" s="1"/>
      <c r="Z76" s="5">
        <v>90</v>
      </c>
      <c r="AA76" s="5">
        <v>73</v>
      </c>
      <c r="AB76" s="33">
        <v>61</v>
      </c>
      <c r="AC76" s="32"/>
      <c r="AD76" s="32"/>
      <c r="AE76" s="32"/>
      <c r="AF76" s="33">
        <v>44</v>
      </c>
      <c r="AG76" s="33">
        <v>59</v>
      </c>
      <c r="AH76" s="33">
        <v>86</v>
      </c>
    </row>
    <row r="77" spans="1:37" x14ac:dyDescent="0.25">
      <c r="A77" s="2" t="s">
        <v>89</v>
      </c>
      <c r="B77" s="4">
        <v>72</v>
      </c>
      <c r="C77" s="5">
        <f t="shared" si="4"/>
        <v>1239</v>
      </c>
      <c r="D77" s="5">
        <v>71</v>
      </c>
      <c r="E77" s="14">
        <f t="shared" si="3"/>
        <v>8.725352112676056</v>
      </c>
      <c r="F77" s="12">
        <f t="shared" si="5"/>
        <v>523.52112676056333</v>
      </c>
      <c r="G77" s="5">
        <v>49</v>
      </c>
      <c r="H77" s="5">
        <v>80</v>
      </c>
      <c r="I77" s="5">
        <v>70</v>
      </c>
      <c r="J77" s="1"/>
      <c r="K77" s="5">
        <v>88</v>
      </c>
      <c r="L77" s="5">
        <v>82</v>
      </c>
      <c r="M77" s="5">
        <v>71</v>
      </c>
      <c r="N77" s="1"/>
      <c r="O77" s="5">
        <v>89</v>
      </c>
      <c r="P77" s="5">
        <v>65</v>
      </c>
      <c r="Q77" s="1"/>
      <c r="R77" s="5">
        <v>72</v>
      </c>
      <c r="S77" s="5">
        <v>53</v>
      </c>
      <c r="T77" s="5">
        <v>52</v>
      </c>
      <c r="U77" s="5">
        <v>89</v>
      </c>
      <c r="V77" s="5">
        <v>74</v>
      </c>
      <c r="W77" s="5">
        <v>84</v>
      </c>
      <c r="X77" s="1"/>
      <c r="Y77" s="5">
        <v>54</v>
      </c>
      <c r="Z77" s="5">
        <v>95</v>
      </c>
      <c r="AA77" s="5">
        <v>72</v>
      </c>
      <c r="AB77" s="32"/>
      <c r="AC77" s="32"/>
      <c r="AD77" s="32"/>
      <c r="AE77" s="32"/>
      <c r="AF77" s="32"/>
      <c r="AG77" s="32"/>
      <c r="AH77" s="32"/>
    </row>
    <row r="78" spans="1:37" x14ac:dyDescent="0.25">
      <c r="A78" s="2" t="s">
        <v>90</v>
      </c>
      <c r="B78" s="4">
        <v>68</v>
      </c>
      <c r="C78" s="5">
        <f t="shared" si="4"/>
        <v>591</v>
      </c>
      <c r="D78" s="5">
        <v>16</v>
      </c>
      <c r="E78" s="14">
        <f t="shared" si="3"/>
        <v>18.46875</v>
      </c>
      <c r="F78" s="12">
        <f t="shared" si="5"/>
        <v>1108.125</v>
      </c>
      <c r="G78" s="1"/>
      <c r="H78" s="1"/>
      <c r="I78" s="1"/>
      <c r="J78" s="1"/>
      <c r="K78" s="1"/>
      <c r="L78" s="1"/>
      <c r="M78" s="1"/>
      <c r="N78" s="1"/>
      <c r="O78" s="1"/>
      <c r="P78" s="5">
        <v>70</v>
      </c>
      <c r="Q78" s="1"/>
      <c r="R78" s="1"/>
      <c r="S78" s="1"/>
      <c r="T78" s="5">
        <v>56</v>
      </c>
      <c r="U78" s="5">
        <v>83</v>
      </c>
      <c r="V78" s="5">
        <v>65</v>
      </c>
      <c r="W78" s="1"/>
      <c r="X78" s="1"/>
      <c r="Y78" s="1"/>
      <c r="Z78" s="1"/>
      <c r="AA78" s="1"/>
      <c r="AB78" s="33">
        <v>63</v>
      </c>
      <c r="AC78" s="33">
        <v>87</v>
      </c>
      <c r="AD78" s="33">
        <v>67</v>
      </c>
      <c r="AE78" s="33">
        <v>60</v>
      </c>
      <c r="AF78" s="33">
        <v>40</v>
      </c>
      <c r="AG78" s="32"/>
      <c r="AH78" s="32"/>
    </row>
    <row r="79" spans="1:37" x14ac:dyDescent="0.25">
      <c r="A79" s="2" t="s">
        <v>91</v>
      </c>
      <c r="B79" s="4">
        <v>0</v>
      </c>
      <c r="C79" s="5">
        <f t="shared" si="4"/>
        <v>0</v>
      </c>
      <c r="D79" s="5"/>
      <c r="E79" s="14"/>
      <c r="F79" s="1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7" x14ac:dyDescent="0.25">
      <c r="A80" s="2" t="s">
        <v>92</v>
      </c>
      <c r="B80" s="4">
        <v>0</v>
      </c>
      <c r="C80" s="5">
        <f t="shared" si="4"/>
        <v>0</v>
      </c>
      <c r="D80" s="5"/>
      <c r="E80" s="14"/>
      <c r="F80" s="12"/>
    </row>
    <row r="81" spans="1:6" x14ac:dyDescent="0.25">
      <c r="E81" s="14"/>
      <c r="F81" s="12"/>
    </row>
    <row r="82" spans="1:6" ht="18.75" x14ac:dyDescent="0.3">
      <c r="A82" s="17" t="s">
        <v>93</v>
      </c>
      <c r="C82" s="11">
        <f>SUM(C71+C63+C53+C44+C34+C23+C13+C4)</f>
        <v>45515</v>
      </c>
      <c r="D82" s="11">
        <f>SUM(D71+D63+D53+D44+D34+D23+D13+D4)</f>
        <v>670</v>
      </c>
      <c r="E82" s="14">
        <f>SUM(C82/D82/2/3)</f>
        <v>11.322139303482587</v>
      </c>
      <c r="F82" s="16">
        <f>SUM(C82/D82/2/3*60)</f>
        <v>679.32835820895525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Werner</cp:lastModifiedBy>
  <dcterms:created xsi:type="dcterms:W3CDTF">2023-01-11T20:38:40Z</dcterms:created>
  <dcterms:modified xsi:type="dcterms:W3CDTF">2023-02-06T15:39:34Z</dcterms:modified>
</cp:coreProperties>
</file>