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rner\RSG Düren\Liga\Bundesliga\2. Bundesliga 2022-23\"/>
    </mc:Choice>
  </mc:AlternateContent>
  <bookViews>
    <workbookView xWindow="0" yWindow="0" windowWidth="28800" windowHeight="12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62" i="1" l="1"/>
  <c r="C63" i="1"/>
  <c r="C64" i="1"/>
  <c r="C65" i="1"/>
  <c r="C66" i="1"/>
  <c r="C67" i="1"/>
  <c r="C6" i="1"/>
  <c r="C7" i="1"/>
  <c r="C8" i="1"/>
  <c r="C9" i="1"/>
  <c r="C50" i="1"/>
  <c r="C51" i="1"/>
  <c r="C52" i="1"/>
  <c r="C53" i="1"/>
  <c r="C54" i="1"/>
  <c r="C55" i="1"/>
  <c r="C56" i="1"/>
  <c r="C57" i="1"/>
  <c r="C31" i="1"/>
  <c r="C32" i="1"/>
  <c r="C33" i="1"/>
  <c r="C34" i="1"/>
  <c r="C35" i="1"/>
  <c r="C36" i="1"/>
  <c r="C21" i="1"/>
  <c r="C22" i="1"/>
  <c r="C23" i="1"/>
  <c r="C24" i="1"/>
  <c r="C25" i="1"/>
  <c r="C26" i="1"/>
  <c r="C27" i="1"/>
  <c r="C28" i="1"/>
  <c r="C13" i="1"/>
  <c r="C14" i="1"/>
  <c r="C15" i="1"/>
  <c r="C16" i="1"/>
  <c r="C17" i="1"/>
  <c r="C40" i="1"/>
  <c r="C41" i="1"/>
  <c r="C42" i="1"/>
  <c r="C43" i="1"/>
  <c r="C44" i="1"/>
  <c r="C45" i="1"/>
  <c r="C46" i="1"/>
  <c r="C71" i="1"/>
  <c r="C72" i="1"/>
  <c r="C73" i="1"/>
  <c r="C74" i="1"/>
  <c r="C75" i="1"/>
  <c r="C76" i="1"/>
  <c r="C77" i="1"/>
  <c r="C61" i="1"/>
  <c r="C48" i="1" l="1"/>
  <c r="F77" i="1"/>
  <c r="E77" i="1"/>
  <c r="F15" i="1"/>
  <c r="E15" i="1"/>
  <c r="F23" i="1"/>
  <c r="E23" i="1"/>
  <c r="F6" i="1"/>
  <c r="E6" i="1"/>
  <c r="E72" i="1"/>
  <c r="F72" i="1"/>
  <c r="C38" i="1"/>
  <c r="F40" i="1"/>
  <c r="E40" i="1"/>
  <c r="E14" i="1"/>
  <c r="F14" i="1"/>
  <c r="F26" i="1"/>
  <c r="E26" i="1"/>
  <c r="F22" i="1"/>
  <c r="E22" i="1"/>
  <c r="F34" i="1"/>
  <c r="E34" i="1"/>
  <c r="E57" i="1"/>
  <c r="F57" i="1"/>
  <c r="F9" i="1"/>
  <c r="E9" i="1"/>
  <c r="F63" i="1"/>
  <c r="E63" i="1"/>
  <c r="C69" i="1"/>
  <c r="F71" i="1"/>
  <c r="E71" i="1"/>
  <c r="E43" i="1"/>
  <c r="F43" i="1"/>
  <c r="F17" i="1"/>
  <c r="E17" i="1"/>
  <c r="E13" i="1"/>
  <c r="C11" i="1"/>
  <c r="F13" i="1"/>
  <c r="E25" i="1"/>
  <c r="F25" i="1"/>
  <c r="C19" i="1"/>
  <c r="F33" i="1"/>
  <c r="E33" i="1"/>
  <c r="F56" i="1"/>
  <c r="E56" i="1"/>
  <c r="F52" i="1"/>
  <c r="E52" i="1"/>
  <c r="F8" i="1"/>
  <c r="E8" i="1"/>
  <c r="F66" i="1"/>
  <c r="E66" i="1"/>
  <c r="E73" i="1"/>
  <c r="F73" i="1"/>
  <c r="E35" i="1"/>
  <c r="F35" i="1"/>
  <c r="F48" i="1"/>
  <c r="E48" i="1"/>
  <c r="E64" i="1"/>
  <c r="F64" i="1"/>
  <c r="F76" i="1"/>
  <c r="E76" i="1"/>
  <c r="F44" i="1"/>
  <c r="E44" i="1"/>
  <c r="E53" i="1"/>
  <c r="F53" i="1"/>
  <c r="F67" i="1"/>
  <c r="E67" i="1"/>
  <c r="E61" i="1"/>
  <c r="F61" i="1"/>
  <c r="C59" i="1"/>
  <c r="F74" i="1"/>
  <c r="E74" i="1"/>
  <c r="E42" i="1"/>
  <c r="F42" i="1"/>
  <c r="E16" i="1"/>
  <c r="F16" i="1"/>
  <c r="F28" i="1"/>
  <c r="E28" i="1"/>
  <c r="F24" i="1"/>
  <c r="E24" i="1"/>
  <c r="E36" i="1"/>
  <c r="F36" i="1"/>
  <c r="E32" i="1"/>
  <c r="C30" i="1"/>
  <c r="F32" i="1"/>
  <c r="F55" i="1"/>
  <c r="E55" i="1"/>
  <c r="F7" i="1"/>
  <c r="E7" i="1"/>
  <c r="F65" i="1"/>
  <c r="E65" i="1"/>
  <c r="C4" i="1"/>
  <c r="F54" i="1"/>
  <c r="E54" i="1"/>
  <c r="E19" i="1" l="1"/>
  <c r="F19" i="1"/>
  <c r="F30" i="1"/>
  <c r="E30" i="1"/>
  <c r="E38" i="1"/>
  <c r="F38" i="1"/>
  <c r="F11" i="1"/>
  <c r="E11" i="1"/>
  <c r="F69" i="1"/>
  <c r="E69" i="1"/>
  <c r="C79" i="1"/>
  <c r="F4" i="1"/>
  <c r="E4" i="1"/>
  <c r="E59" i="1"/>
  <c r="F59" i="1"/>
  <c r="E79" i="1" l="1"/>
  <c r="F79" i="1"/>
</calcChain>
</file>

<file path=xl/sharedStrings.xml><?xml version="1.0" encoding="utf-8"?>
<sst xmlns="http://schemas.openxmlformats.org/spreadsheetml/2006/main" count="294" uniqueCount="91">
  <si>
    <t>Bogenligaschützenliste</t>
  </si>
  <si>
    <t>Bogen Regionalliga Nord / Schützeneinsätze</t>
  </si>
  <si>
    <t>Hamburger BSG v. 1930</t>
  </si>
  <si>
    <t>Schnitt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</si>
  <si>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</si>
  <si>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</si>
  <si>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</si>
  <si>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</si>
  <si>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</si>
  <si>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</si>
  <si>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</si>
  <si>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</si>
  <si>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</si>
  <si>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</si>
  <si>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</si>
  <si>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</si>
  <si>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</si>
  <si>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</si>
  <si>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</si>
  <si>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</si>
  <si>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</si>
  <si>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</si>
  <si>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</si>
  <si>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</si>
  <si>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</si>
  <si>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</si>
  <si>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</si>
  <si>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</si>
  <si>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</si>
  <si>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</si>
  <si>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</si>
  <si>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</si>
  <si>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Göller, Christian</t>
  </si>
  <si>
    <t>Himmeröder, Till</t>
  </si>
  <si>
    <t>Nordmeyer, Britta</t>
  </si>
  <si>
    <t>Rohmann, Thorsten</t>
  </si>
  <si>
    <t>Schwich, Oliver Daniel</t>
  </si>
  <si>
    <t>Zink, Johannes</t>
  </si>
  <si>
    <t>Fürstenberg, Mats</t>
  </si>
  <si>
    <t>Itzehoer Hockey-Club e.V.</t>
  </si>
  <si>
    <t>Boldt, Torsten</t>
  </si>
  <si>
    <t>Pensky, Daniel</t>
  </si>
  <si>
    <t>Bergfeld, Stefan</t>
  </si>
  <si>
    <t>Schmidt, Michael</t>
  </si>
  <si>
    <t>NJK Hannover</t>
  </si>
  <si>
    <t>Lodyga, Maurice</t>
  </si>
  <si>
    <t>Lodyga, Markus</t>
  </si>
  <si>
    <t>Hermanns, Stefan</t>
  </si>
  <si>
    <t>Dominik, Michaela</t>
  </si>
  <si>
    <t>Oehlerking, Jens</t>
  </si>
  <si>
    <t>Wagner, Annika</t>
  </si>
  <si>
    <t>Rohde, Stefan</t>
  </si>
  <si>
    <t>Freimann, Katharina</t>
  </si>
  <si>
    <t>SSV Tarmstedt</t>
  </si>
  <si>
    <t>Kossens, Manfred</t>
  </si>
  <si>
    <t>Latzke, Fredi</t>
  </si>
  <si>
    <t>Moderow, Norbert</t>
  </si>
  <si>
    <t>Mohrmann, Lüder</t>
  </si>
  <si>
    <t>Pirch, Thomas</t>
  </si>
  <si>
    <t>SV Deutsch Evern</t>
  </si>
  <si>
    <t>Apfelbaum, Stephanie</t>
  </si>
  <si>
    <t>Rucht, Alexandra</t>
  </si>
  <si>
    <t>Bormann, Uta</t>
  </si>
  <si>
    <t>Hainz, Tobias</t>
  </si>
  <si>
    <t>Hainz-Nitsche, Silke</t>
  </si>
  <si>
    <t xml:space="preserve">Harst, Tobias </t>
  </si>
  <si>
    <t>Heidbrock, Jörg</t>
  </si>
  <si>
    <t>Lüneborg, Katja</t>
  </si>
  <si>
    <t>SV Petersfehn</t>
  </si>
  <si>
    <t>Büsing, Markus</t>
  </si>
  <si>
    <t>Eisoldt, Steffen</t>
  </si>
  <si>
    <t>Helmich, Björn</t>
  </si>
  <si>
    <t>Kuhlmann, Bernd</t>
  </si>
  <si>
    <t>Themann, Stefan</t>
  </si>
  <si>
    <t>SV Hunteburg</t>
  </si>
  <si>
    <t>Dultmeyer, Christian</t>
  </si>
  <si>
    <t>Harmann, Klaus</t>
  </si>
  <si>
    <t>Kollorz, Cedric</t>
  </si>
  <si>
    <t>Martinpott, Philipp</t>
  </si>
  <si>
    <t>Schulte, Jörg</t>
  </si>
  <si>
    <t>Wilhelm, Frank</t>
  </si>
  <si>
    <t>Wlecke, Torsten</t>
  </si>
  <si>
    <t>SSC Artland</t>
  </si>
  <si>
    <t>Brinkmann, Bertold</t>
  </si>
  <si>
    <t>Brinkmann, Karl-Heinz</t>
  </si>
  <si>
    <t>Rolker, Kai</t>
  </si>
  <si>
    <t>Köhnen, Kilian</t>
  </si>
  <si>
    <t>Immen, Heike</t>
  </si>
  <si>
    <t>Wehrt, Wilhelm</t>
  </si>
  <si>
    <t xml:space="preserve">Brinkmann, Timo </t>
  </si>
  <si>
    <t>Liga-Durchschnitt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</si>
</sst>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2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2" fontId="1" fillId="0" borderId="0" xfId="1" applyNumberFormat="1" applyFont="1" applyAlignment="1" applyProtection="1">
      <alignment horizontal="center"/>
      <protection locked="0"/>
    </xf>
    <xf numFmtId="1" fontId="1" fillId="0" borderId="0" xfId="1" applyNumberFormat="1" applyFont="1" applyAlignment="1" applyProtection="1">
      <alignment horizontal="center"/>
      <protection locked="0"/>
    </xf>
    <xf numFmtId="1" fontId="2" fillId="0" borderId="0" xfId="1" applyNumberFormat="1"/>
    <xf numFmtId="1" fontId="0" fillId="0" borderId="0" xfId="0" applyNumberFormat="1"/>
    <xf numFmtId="2" fontId="2" fillId="0" borderId="0" xfId="1" applyNumberForma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1" applyNumberFormat="1" applyFill="1" applyAlignment="1">
      <alignment horizontal="center"/>
    </xf>
    <xf numFmtId="1" fontId="2" fillId="0" borderId="0" xfId="1" applyNumberFormat="1" applyAlignment="1">
      <alignment horizontal="center"/>
    </xf>
    <xf numFmtId="0" fontId="5" fillId="0" borderId="0" xfId="1" applyNumberFormat="1" applyFont="1" applyAlignment="1" applyProtection="1">
      <alignment horizontal="left"/>
      <protection locked="0"/>
    </xf>
    <xf numFmtId="0" fontId="6" fillId="0" borderId="0" xfId="1" applyNumberFormat="1" applyFont="1" applyAlignment="1" applyProtection="1">
      <alignment horizontal="left"/>
      <protection locked="0"/>
    </xf>
    <xf numFmtId="1" fontId="0" fillId="0" borderId="0" xfId="0" applyNumberFormat="1" applyAlignment="1">
      <alignment horizontal="center"/>
    </xf>
    <xf numFmtId="1" fontId="7" fillId="0" borderId="0" xfId="1" applyNumberFormat="1" applyFont="1" applyAlignment="1">
      <alignment horizontal="center"/>
    </xf>
    <xf numFmtId="1" fontId="4" fillId="0" borderId="0" xfId="1" applyNumberFormat="1" applyFont="1" applyAlignment="1" applyProtection="1">
      <alignment horizontal="center"/>
      <protection locked="0"/>
    </xf>
    <xf numFmtId="1" fontId="4" fillId="0" borderId="0" xfId="0" applyNumberFormat="1" applyFont="1" applyAlignment="1">
      <alignment horizontal="center"/>
    </xf>
    <xf numFmtId="1" fontId="7" fillId="2" borderId="0" xfId="1" applyNumberFormat="1" applyFont="1" applyFill="1" applyAlignment="1">
      <alignment horizontal="center"/>
    </xf>
    <xf numFmtId="1" fontId="4" fillId="2" borderId="0" xfId="1" applyNumberFormat="1" applyFont="1" applyFill="1" applyAlignment="1" applyProtection="1">
      <alignment horizontal="center"/>
      <protection locked="0"/>
    </xf>
    <xf numFmtId="1" fontId="3" fillId="0" borderId="0" xfId="1" applyNumberFormat="1" applyFont="1" applyAlignment="1" applyProtection="1">
      <alignment horizontal="center"/>
      <protection locked="0"/>
    </xf>
    <xf numFmtId="0" fontId="6" fillId="0" borderId="0" xfId="1" applyNumberFormat="1" applyFont="1" applyFill="1" applyAlignment="1" applyProtection="1">
      <alignment horizontal="left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1" fontId="1" fillId="0" borderId="0" xfId="1" applyNumberFormat="1" applyFont="1" applyFill="1" applyAlignment="1" applyProtection="1">
      <alignment horizontal="center"/>
      <protection locked="0"/>
    </xf>
    <xf numFmtId="2" fontId="8" fillId="3" borderId="0" xfId="1" applyNumberFormat="1" applyFont="1" applyFill="1" applyAlignment="1">
      <alignment horizontal="center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"/>
  <sheetViews>
    <sheetView tabSelected="1" workbookViewId="0">
      <selection activeCell="AK10" sqref="AK10"/>
    </sheetView>
  </sheetViews>
  <sheetFormatPr baseColWidth="10" defaultRowHeight="15" x14ac:dyDescent="0.25"/>
  <cols>
    <col min="1" max="1" width="22.85546875" customWidth="1"/>
    <col min="3" max="4" width="11.42578125" style="7"/>
    <col min="5" max="5" width="11.42578125" style="9"/>
    <col min="6" max="6" width="11.42578125" style="17"/>
    <col min="7" max="15" width="3.7109375" bestFit="1" customWidth="1"/>
    <col min="16" max="34" width="4.7109375" bestFit="1" customWidth="1"/>
  </cols>
  <sheetData>
    <row r="1" spans="1:35" ht="26.25" x14ac:dyDescent="0.4">
      <c r="A1" s="12" t="s">
        <v>0</v>
      </c>
      <c r="B1" s="1"/>
      <c r="C1" s="6"/>
      <c r="D1" s="6"/>
      <c r="E1" s="8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ht="26.25" x14ac:dyDescent="0.4">
      <c r="A2" s="12" t="s">
        <v>1</v>
      </c>
      <c r="B2" s="1"/>
      <c r="C2" s="6"/>
      <c r="D2" s="6"/>
      <c r="E2" s="8"/>
      <c r="F2" s="1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4" spans="1:35" ht="18.75" x14ac:dyDescent="0.3">
      <c r="A4" s="13" t="s">
        <v>39</v>
      </c>
      <c r="B4" s="1"/>
      <c r="C4" s="5">
        <f>SUM(C6:C9)</f>
        <v>6383</v>
      </c>
      <c r="D4" s="5">
        <v>119</v>
      </c>
      <c r="E4" s="27">
        <f>SUM(C4/D4)</f>
        <v>53.638655462184872</v>
      </c>
      <c r="F4" s="19">
        <f>SUM(C4/D4/2/3*60)</f>
        <v>536.38655462184875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x14ac:dyDescent="0.25">
      <c r="A5" s="2"/>
      <c r="B5" s="3" t="s">
        <v>3</v>
      </c>
      <c r="C5" s="5"/>
      <c r="D5" s="5"/>
      <c r="E5" s="10"/>
      <c r="F5" s="16"/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  <c r="T5" s="3" t="s">
        <v>17</v>
      </c>
      <c r="U5" s="3" t="s">
        <v>18</v>
      </c>
      <c r="V5" s="3" t="s">
        <v>19</v>
      </c>
      <c r="W5" s="3" t="s">
        <v>20</v>
      </c>
      <c r="X5" s="3" t="s">
        <v>21</v>
      </c>
      <c r="Y5" s="3" t="s">
        <v>22</v>
      </c>
      <c r="Z5" s="3" t="s">
        <v>23</v>
      </c>
      <c r="AA5" s="3" t="s">
        <v>24</v>
      </c>
      <c r="AB5" s="3" t="s">
        <v>25</v>
      </c>
      <c r="AC5" s="3" t="s">
        <v>26</v>
      </c>
      <c r="AD5" s="3" t="s">
        <v>27</v>
      </c>
      <c r="AE5" s="3" t="s">
        <v>28</v>
      </c>
      <c r="AF5" s="3" t="s">
        <v>29</v>
      </c>
      <c r="AG5" s="3" t="s">
        <v>30</v>
      </c>
      <c r="AH5" s="3" t="s">
        <v>31</v>
      </c>
    </row>
    <row r="6" spans="1:35" x14ac:dyDescent="0.25">
      <c r="A6" s="2" t="s">
        <v>40</v>
      </c>
      <c r="B6" s="4">
        <v>76</v>
      </c>
      <c r="C6" s="5">
        <f>SUM(G6:AH6)</f>
        <v>815</v>
      </c>
      <c r="D6" s="5">
        <v>47</v>
      </c>
      <c r="E6" s="10">
        <f>SUM(C6/D6/2)</f>
        <v>8.6702127659574462</v>
      </c>
      <c r="F6" s="16">
        <f>SUM(C6/D6/2*60)</f>
        <v>520.21276595744678</v>
      </c>
      <c r="G6" s="1"/>
      <c r="H6" s="1"/>
      <c r="I6" s="5">
        <v>82</v>
      </c>
      <c r="J6" s="1"/>
      <c r="K6" s="1"/>
      <c r="L6" s="1"/>
      <c r="M6" s="5">
        <v>72</v>
      </c>
      <c r="N6" s="1"/>
      <c r="O6" s="1"/>
      <c r="P6" s="5">
        <v>87</v>
      </c>
      <c r="Q6" s="5">
        <v>91</v>
      </c>
      <c r="R6" s="5">
        <v>91</v>
      </c>
      <c r="S6" s="1"/>
      <c r="T6" s="1"/>
      <c r="U6" s="1"/>
      <c r="V6" s="1"/>
      <c r="W6" s="5">
        <v>58</v>
      </c>
      <c r="X6" s="5">
        <v>65</v>
      </c>
      <c r="Y6" s="5">
        <v>88</v>
      </c>
      <c r="Z6" s="5">
        <v>58</v>
      </c>
      <c r="AA6" s="1"/>
      <c r="AB6" s="24"/>
      <c r="AC6" s="24"/>
      <c r="AD6" s="24"/>
      <c r="AE6" s="24"/>
      <c r="AF6" s="25">
        <v>56</v>
      </c>
      <c r="AG6" s="25">
        <v>67</v>
      </c>
      <c r="AH6" s="24"/>
    </row>
    <row r="7" spans="1:35" x14ac:dyDescent="0.25">
      <c r="A7" s="2" t="s">
        <v>41</v>
      </c>
      <c r="B7" s="4">
        <v>78</v>
      </c>
      <c r="C7" s="5">
        <f>SUM(G7:AH7)</f>
        <v>1928</v>
      </c>
      <c r="D7" s="5">
        <v>107</v>
      </c>
      <c r="E7" s="10">
        <f>SUM(C7/D7/2)</f>
        <v>9.009345794392523</v>
      </c>
      <c r="F7" s="16">
        <f>SUM(C7/D7/2*60)</f>
        <v>540.56074766355141</v>
      </c>
      <c r="G7" s="5">
        <v>74</v>
      </c>
      <c r="H7" s="5">
        <v>94</v>
      </c>
      <c r="I7" s="5">
        <v>89</v>
      </c>
      <c r="J7" s="5">
        <v>76</v>
      </c>
      <c r="K7" s="5">
        <v>56</v>
      </c>
      <c r="L7" s="5">
        <v>57</v>
      </c>
      <c r="M7" s="5">
        <v>85</v>
      </c>
      <c r="N7" s="5">
        <v>89</v>
      </c>
      <c r="O7" s="5">
        <v>76</v>
      </c>
      <c r="P7" s="5">
        <v>89</v>
      </c>
      <c r="Q7" s="5">
        <v>83</v>
      </c>
      <c r="R7" s="1"/>
      <c r="S7" s="5">
        <v>93</v>
      </c>
      <c r="T7" s="5">
        <v>71</v>
      </c>
      <c r="U7" s="5">
        <v>73</v>
      </c>
      <c r="V7" s="5">
        <v>91</v>
      </c>
      <c r="W7" s="5">
        <v>53</v>
      </c>
      <c r="X7" s="1"/>
      <c r="Y7" s="5">
        <v>87</v>
      </c>
      <c r="Z7" s="1"/>
      <c r="AA7" s="5">
        <v>69</v>
      </c>
      <c r="AB7" s="25">
        <v>92</v>
      </c>
      <c r="AC7" s="25">
        <v>55</v>
      </c>
      <c r="AD7" s="25">
        <v>74</v>
      </c>
      <c r="AE7" s="25">
        <v>86</v>
      </c>
      <c r="AF7" s="25">
        <v>52</v>
      </c>
      <c r="AG7" s="25">
        <v>73</v>
      </c>
      <c r="AH7" s="25">
        <v>91</v>
      </c>
      <c r="AI7" s="26">
        <v>29</v>
      </c>
    </row>
    <row r="8" spans="1:35" x14ac:dyDescent="0.25">
      <c r="A8" s="2" t="s">
        <v>42</v>
      </c>
      <c r="B8" s="4">
        <v>79</v>
      </c>
      <c r="C8" s="5">
        <f>SUM(G8:AH8)</f>
        <v>2118</v>
      </c>
      <c r="D8" s="5">
        <v>116</v>
      </c>
      <c r="E8" s="10">
        <f>SUM(C8/D8/2)</f>
        <v>9.1293103448275854</v>
      </c>
      <c r="F8" s="16">
        <f>SUM(C8/D8/2*60)</f>
        <v>547.75862068965512</v>
      </c>
      <c r="G8" s="5">
        <v>74</v>
      </c>
      <c r="H8" s="5">
        <v>92</v>
      </c>
      <c r="I8" s="5">
        <v>90</v>
      </c>
      <c r="J8" s="5">
        <v>74</v>
      </c>
      <c r="K8" s="5">
        <v>53</v>
      </c>
      <c r="L8" s="5">
        <v>58</v>
      </c>
      <c r="M8" s="5">
        <v>93</v>
      </c>
      <c r="N8" s="5">
        <v>93</v>
      </c>
      <c r="O8" s="5">
        <v>72</v>
      </c>
      <c r="P8" s="5">
        <v>94</v>
      </c>
      <c r="Q8" s="5">
        <v>93</v>
      </c>
      <c r="R8" s="5">
        <v>94</v>
      </c>
      <c r="S8" s="5">
        <v>86</v>
      </c>
      <c r="T8" s="5">
        <v>73</v>
      </c>
      <c r="U8" s="5">
        <v>68</v>
      </c>
      <c r="V8" s="5">
        <v>89</v>
      </c>
      <c r="W8" s="1"/>
      <c r="X8" s="5">
        <v>74</v>
      </c>
      <c r="Y8" s="5">
        <v>93</v>
      </c>
      <c r="Z8" s="5">
        <v>55</v>
      </c>
      <c r="AA8" s="5">
        <v>75</v>
      </c>
      <c r="AB8" s="25">
        <v>88</v>
      </c>
      <c r="AC8" s="25">
        <v>56</v>
      </c>
      <c r="AD8" s="25">
        <v>71</v>
      </c>
      <c r="AE8" s="25">
        <v>95</v>
      </c>
      <c r="AF8" s="25">
        <v>53</v>
      </c>
      <c r="AG8" s="25">
        <v>73</v>
      </c>
      <c r="AH8" s="25">
        <v>89</v>
      </c>
    </row>
    <row r="9" spans="1:35" x14ac:dyDescent="0.25">
      <c r="A9" s="2" t="s">
        <v>43</v>
      </c>
      <c r="B9" s="4">
        <v>72</v>
      </c>
      <c r="C9" s="5">
        <f>SUM(G9:AH9)</f>
        <v>1522</v>
      </c>
      <c r="D9" s="5">
        <v>87</v>
      </c>
      <c r="E9" s="10">
        <f>SUM(C9/D9/2)</f>
        <v>8.7471264367816097</v>
      </c>
      <c r="F9" s="16">
        <f>SUM(C9/D9/2*60)</f>
        <v>524.82758620689663</v>
      </c>
      <c r="G9" s="5">
        <v>70</v>
      </c>
      <c r="H9" s="5">
        <v>82</v>
      </c>
      <c r="I9" s="1"/>
      <c r="J9" s="5">
        <v>70</v>
      </c>
      <c r="K9" s="5">
        <v>56</v>
      </c>
      <c r="L9" s="5">
        <v>52</v>
      </c>
      <c r="M9" s="1"/>
      <c r="N9" s="5">
        <v>87</v>
      </c>
      <c r="O9" s="5">
        <v>70</v>
      </c>
      <c r="P9" s="1"/>
      <c r="Q9" s="1"/>
      <c r="R9" s="5">
        <v>83</v>
      </c>
      <c r="S9" s="5">
        <v>93</v>
      </c>
      <c r="T9" s="5">
        <v>72</v>
      </c>
      <c r="U9" s="5">
        <v>77</v>
      </c>
      <c r="V9" s="5">
        <v>90</v>
      </c>
      <c r="W9" s="5">
        <v>56</v>
      </c>
      <c r="X9" s="5">
        <v>72</v>
      </c>
      <c r="Y9" s="1"/>
      <c r="Z9" s="5">
        <v>58</v>
      </c>
      <c r="AA9" s="5">
        <v>72</v>
      </c>
      <c r="AB9" s="25">
        <v>90</v>
      </c>
      <c r="AC9" s="25">
        <v>55</v>
      </c>
      <c r="AD9" s="25">
        <v>65</v>
      </c>
      <c r="AE9" s="25">
        <v>70</v>
      </c>
      <c r="AF9" s="24"/>
      <c r="AG9" s="24"/>
      <c r="AH9" s="25">
        <v>82</v>
      </c>
    </row>
    <row r="10" spans="1:35" x14ac:dyDescent="0.25">
      <c r="C10" s="5"/>
      <c r="E10" s="10"/>
      <c r="F10" s="16"/>
    </row>
    <row r="11" spans="1:35" ht="18.75" x14ac:dyDescent="0.3">
      <c r="A11" s="13" t="s">
        <v>68</v>
      </c>
      <c r="B11" s="1"/>
      <c r="C11" s="5">
        <f>SUM(C13:C17)</f>
        <v>5973</v>
      </c>
      <c r="D11" s="11">
        <v>84</v>
      </c>
      <c r="E11" s="10">
        <f>SUM(C11/D11)</f>
        <v>71.107142857142861</v>
      </c>
      <c r="F11" s="19">
        <f>SUM(C11/D11/2/3*60)</f>
        <v>711.07142857142856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x14ac:dyDescent="0.25">
      <c r="A12" s="2"/>
      <c r="B12" s="3" t="s">
        <v>3</v>
      </c>
      <c r="C12" s="5"/>
      <c r="D12" s="5"/>
      <c r="E12" s="10"/>
      <c r="F12" s="16"/>
      <c r="G12" s="3" t="s">
        <v>4</v>
      </c>
      <c r="H12" s="3" t="s">
        <v>5</v>
      </c>
      <c r="I12" s="3" t="s">
        <v>6</v>
      </c>
      <c r="J12" s="3" t="s">
        <v>7</v>
      </c>
      <c r="K12" s="3" t="s">
        <v>8</v>
      </c>
      <c r="L12" s="3" t="s">
        <v>9</v>
      </c>
      <c r="M12" s="3" t="s">
        <v>10</v>
      </c>
      <c r="N12" s="3" t="s">
        <v>11</v>
      </c>
      <c r="O12" s="3" t="s">
        <v>12</v>
      </c>
      <c r="P12" s="3" t="s">
        <v>13</v>
      </c>
      <c r="Q12" s="3" t="s">
        <v>14</v>
      </c>
      <c r="R12" s="3" t="s">
        <v>15</v>
      </c>
      <c r="S12" s="3" t="s">
        <v>16</v>
      </c>
      <c r="T12" s="3" t="s">
        <v>17</v>
      </c>
      <c r="U12" s="3" t="s">
        <v>18</v>
      </c>
      <c r="V12" s="3" t="s">
        <v>19</v>
      </c>
      <c r="W12" s="3" t="s">
        <v>20</v>
      </c>
      <c r="X12" s="3" t="s">
        <v>21</v>
      </c>
      <c r="Y12" s="3" t="s">
        <v>22</v>
      </c>
      <c r="Z12" s="3" t="s">
        <v>23</v>
      </c>
      <c r="AA12" s="3" t="s">
        <v>24</v>
      </c>
      <c r="AB12" s="3" t="s">
        <v>25</v>
      </c>
      <c r="AC12" s="3" t="s">
        <v>26</v>
      </c>
      <c r="AD12" s="3" t="s">
        <v>27</v>
      </c>
      <c r="AE12" s="3" t="s">
        <v>28</v>
      </c>
      <c r="AF12" s="3" t="s">
        <v>29</v>
      </c>
      <c r="AG12" s="3" t="s">
        <v>30</v>
      </c>
      <c r="AH12" s="3" t="s">
        <v>31</v>
      </c>
    </row>
    <row r="13" spans="1:35" x14ac:dyDescent="0.25">
      <c r="A13" s="2" t="s">
        <v>69</v>
      </c>
      <c r="B13" s="4">
        <v>34</v>
      </c>
      <c r="C13" s="5">
        <f>SUM(G13:AH13)</f>
        <v>538</v>
      </c>
      <c r="D13" s="5">
        <v>3</v>
      </c>
      <c r="E13" s="10">
        <f>SUM(C13/D13/2)</f>
        <v>89.666666666666671</v>
      </c>
      <c r="F13" s="16">
        <f>SUM(C13/D13/2*60)</f>
        <v>5380</v>
      </c>
      <c r="G13" s="1"/>
      <c r="H13" s="1"/>
      <c r="I13" s="1"/>
      <c r="J13" s="1"/>
      <c r="K13" s="1"/>
      <c r="L13" s="5">
        <v>34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35">
        <v>82</v>
      </c>
      <c r="AC13" s="35">
        <v>69</v>
      </c>
      <c r="AD13" s="35">
        <v>71</v>
      </c>
      <c r="AE13" s="35">
        <v>71</v>
      </c>
      <c r="AF13" s="35">
        <v>82</v>
      </c>
      <c r="AG13" s="35">
        <v>77</v>
      </c>
      <c r="AH13" s="35">
        <v>52</v>
      </c>
    </row>
    <row r="14" spans="1:35" x14ac:dyDescent="0.25">
      <c r="A14" s="2" t="s">
        <v>70</v>
      </c>
      <c r="B14" s="4">
        <v>67</v>
      </c>
      <c r="C14" s="5">
        <f>SUM(G14:AH14)</f>
        <v>1205</v>
      </c>
      <c r="D14" s="5">
        <v>54</v>
      </c>
      <c r="E14" s="10">
        <f>SUM(C14/D14/2)</f>
        <v>11.157407407407407</v>
      </c>
      <c r="F14" s="16">
        <f>SUM(C14/D14/2*60)</f>
        <v>669.44444444444434</v>
      </c>
      <c r="G14" s="1"/>
      <c r="H14" s="1"/>
      <c r="I14" s="1"/>
      <c r="J14" s="1"/>
      <c r="K14" s="1"/>
      <c r="L14" s="1"/>
      <c r="M14" s="1"/>
      <c r="N14" s="5">
        <v>54</v>
      </c>
      <c r="O14" s="5">
        <v>73</v>
      </c>
      <c r="P14" s="5">
        <v>55</v>
      </c>
      <c r="Q14" s="5">
        <v>68</v>
      </c>
      <c r="R14" s="5">
        <v>56</v>
      </c>
      <c r="S14" s="5">
        <v>85</v>
      </c>
      <c r="T14" s="5">
        <v>89</v>
      </c>
      <c r="U14" s="5">
        <v>54</v>
      </c>
      <c r="V14" s="5">
        <v>57</v>
      </c>
      <c r="W14" s="5">
        <v>90</v>
      </c>
      <c r="X14" s="5">
        <v>82</v>
      </c>
      <c r="Y14" s="5">
        <v>66</v>
      </c>
      <c r="Z14" s="5">
        <v>44</v>
      </c>
      <c r="AA14" s="5">
        <v>71</v>
      </c>
      <c r="AB14" s="34"/>
      <c r="AC14" s="34"/>
      <c r="AD14" s="34"/>
      <c r="AE14" s="35">
        <v>69</v>
      </c>
      <c r="AF14" s="35">
        <v>78</v>
      </c>
      <c r="AG14" s="35">
        <v>68</v>
      </c>
      <c r="AH14" s="35">
        <v>46</v>
      </c>
    </row>
    <row r="15" spans="1:35" x14ac:dyDescent="0.25">
      <c r="A15" s="2" t="s">
        <v>71</v>
      </c>
      <c r="B15" s="4">
        <v>68</v>
      </c>
      <c r="C15" s="5">
        <f>SUM(G15:AH15)</f>
        <v>1114</v>
      </c>
      <c r="D15" s="5">
        <v>57</v>
      </c>
      <c r="E15" s="10">
        <f>SUM(C15/D15/2)</f>
        <v>9.7719298245614041</v>
      </c>
      <c r="F15" s="16">
        <f>SUM(C15/D15/2*60)</f>
        <v>586.31578947368428</v>
      </c>
      <c r="G15" s="5">
        <v>66</v>
      </c>
      <c r="H15" s="5">
        <v>88</v>
      </c>
      <c r="I15" s="5">
        <v>86</v>
      </c>
      <c r="J15" s="5">
        <v>94</v>
      </c>
      <c r="K15" s="5">
        <v>38</v>
      </c>
      <c r="L15" s="5">
        <v>48</v>
      </c>
      <c r="M15" s="5">
        <v>85</v>
      </c>
      <c r="N15" s="5">
        <v>53</v>
      </c>
      <c r="O15" s="5">
        <v>63</v>
      </c>
      <c r="P15" s="5">
        <v>53</v>
      </c>
      <c r="Q15" s="5">
        <v>71</v>
      </c>
      <c r="R15" s="5">
        <v>50</v>
      </c>
      <c r="S15" s="5">
        <v>75</v>
      </c>
      <c r="T15" s="5">
        <v>89</v>
      </c>
      <c r="U15" s="1"/>
      <c r="V15" s="1"/>
      <c r="W15" s="1"/>
      <c r="X15" s="1"/>
      <c r="Y15" s="1"/>
      <c r="Z15" s="1"/>
      <c r="AA15" s="1"/>
      <c r="AB15" s="35">
        <v>90</v>
      </c>
      <c r="AC15" s="35">
        <v>65</v>
      </c>
      <c r="AD15" s="34"/>
      <c r="AE15" s="34"/>
      <c r="AF15" s="34"/>
      <c r="AG15" s="34"/>
      <c r="AH15" s="34"/>
    </row>
    <row r="16" spans="1:35" x14ac:dyDescent="0.25">
      <c r="A16" s="2" t="s">
        <v>72</v>
      </c>
      <c r="B16" s="4">
        <v>69</v>
      </c>
      <c r="C16" s="5">
        <f>SUM(G16:AH16)</f>
        <v>955</v>
      </c>
      <c r="D16" s="5">
        <v>54</v>
      </c>
      <c r="E16" s="10">
        <f>SUM(C16/D16/2)</f>
        <v>8.8425925925925934</v>
      </c>
      <c r="F16" s="16">
        <f>SUM(C16/D16/2*60)</f>
        <v>530.55555555555566</v>
      </c>
      <c r="G16" s="5">
        <v>71</v>
      </c>
      <c r="H16" s="5">
        <v>80</v>
      </c>
      <c r="I16" s="5">
        <v>86</v>
      </c>
      <c r="J16" s="5">
        <v>84</v>
      </c>
      <c r="K16" s="5">
        <v>46</v>
      </c>
      <c r="L16" s="1"/>
      <c r="M16" s="5">
        <v>79</v>
      </c>
      <c r="N16" s="1"/>
      <c r="O16" s="1"/>
      <c r="P16" s="1"/>
      <c r="Q16" s="1"/>
      <c r="R16" s="1"/>
      <c r="S16" s="1"/>
      <c r="T16" s="1"/>
      <c r="U16" s="5">
        <v>51</v>
      </c>
      <c r="V16" s="5">
        <v>70</v>
      </c>
      <c r="W16" s="5">
        <v>86</v>
      </c>
      <c r="X16" s="5">
        <v>75</v>
      </c>
      <c r="Y16" s="5">
        <v>60</v>
      </c>
      <c r="Z16" s="5">
        <v>55</v>
      </c>
      <c r="AA16" s="5">
        <v>60</v>
      </c>
      <c r="AB16" s="34"/>
      <c r="AC16" s="34"/>
      <c r="AD16" s="35">
        <v>52</v>
      </c>
      <c r="AE16" s="34"/>
      <c r="AF16" s="34"/>
      <c r="AG16" s="34"/>
      <c r="AH16" s="34"/>
    </row>
    <row r="17" spans="1:34" x14ac:dyDescent="0.25">
      <c r="A17" s="2" t="s">
        <v>73</v>
      </c>
      <c r="B17" s="4">
        <v>77</v>
      </c>
      <c r="C17" s="5">
        <f>SUM(G17:AH17)</f>
        <v>2161</v>
      </c>
      <c r="D17" s="5">
        <v>84</v>
      </c>
      <c r="E17" s="10">
        <f>SUM(C17/D17/2)</f>
        <v>12.863095238095237</v>
      </c>
      <c r="F17" s="19">
        <f>SUM(C17/D17/2*60)</f>
        <v>771.78571428571422</v>
      </c>
      <c r="G17" s="5">
        <v>76</v>
      </c>
      <c r="H17" s="5">
        <v>95</v>
      </c>
      <c r="I17" s="5">
        <v>95</v>
      </c>
      <c r="J17" s="5">
        <v>92</v>
      </c>
      <c r="K17" s="5">
        <v>57</v>
      </c>
      <c r="L17" s="5">
        <v>57</v>
      </c>
      <c r="M17" s="5">
        <v>94</v>
      </c>
      <c r="N17" s="5">
        <v>55</v>
      </c>
      <c r="O17" s="5">
        <v>77</v>
      </c>
      <c r="P17" s="5">
        <v>56</v>
      </c>
      <c r="Q17" s="5">
        <v>76</v>
      </c>
      <c r="R17" s="5">
        <v>57</v>
      </c>
      <c r="S17" s="5">
        <v>94</v>
      </c>
      <c r="T17" s="5">
        <v>95</v>
      </c>
      <c r="U17" s="5">
        <v>58</v>
      </c>
      <c r="V17" s="5">
        <v>76</v>
      </c>
      <c r="W17" s="5">
        <v>93</v>
      </c>
      <c r="X17" s="5">
        <v>96</v>
      </c>
      <c r="Y17" s="5">
        <v>77</v>
      </c>
      <c r="Z17" s="5">
        <v>57</v>
      </c>
      <c r="AA17" s="5">
        <v>91</v>
      </c>
      <c r="AB17" s="35">
        <v>81</v>
      </c>
      <c r="AC17" s="35">
        <v>73</v>
      </c>
      <c r="AD17" s="35">
        <v>80</v>
      </c>
      <c r="AE17" s="35">
        <v>74</v>
      </c>
      <c r="AF17" s="35">
        <v>97</v>
      </c>
      <c r="AG17" s="35">
        <v>73</v>
      </c>
      <c r="AH17" s="35">
        <v>59</v>
      </c>
    </row>
    <row r="18" spans="1:34" x14ac:dyDescent="0.25">
      <c r="C18" s="5"/>
      <c r="E18" s="10"/>
      <c r="F18" s="16"/>
    </row>
    <row r="19" spans="1:34" ht="18.75" x14ac:dyDescent="0.3">
      <c r="A19" s="13" t="s">
        <v>59</v>
      </c>
      <c r="B19" s="1"/>
      <c r="C19" s="5">
        <f>SUM(C21:C28)</f>
        <v>6466</v>
      </c>
      <c r="D19" s="11">
        <v>90</v>
      </c>
      <c r="E19" s="10">
        <f>SUM(C19/D19)</f>
        <v>71.844444444444449</v>
      </c>
      <c r="F19" s="19">
        <f>SUM(C19/D19/2/3*60)</f>
        <v>718.44444444444446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A20" s="2"/>
      <c r="B20" s="3" t="s">
        <v>3</v>
      </c>
      <c r="C20" s="5"/>
      <c r="D20" s="5"/>
      <c r="E20" s="10"/>
      <c r="F20" s="16"/>
      <c r="G20" s="3" t="s">
        <v>4</v>
      </c>
      <c r="H20" s="3" t="s">
        <v>5</v>
      </c>
      <c r="I20" s="3" t="s">
        <v>6</v>
      </c>
      <c r="J20" s="3" t="s">
        <v>7</v>
      </c>
      <c r="K20" s="3" t="s">
        <v>8</v>
      </c>
      <c r="L20" s="3" t="s">
        <v>9</v>
      </c>
      <c r="M20" s="3" t="s">
        <v>10</v>
      </c>
      <c r="N20" s="3" t="s">
        <v>11</v>
      </c>
      <c r="O20" s="3" t="s">
        <v>12</v>
      </c>
      <c r="P20" s="3" t="s">
        <v>13</v>
      </c>
      <c r="Q20" s="3" t="s">
        <v>14</v>
      </c>
      <c r="R20" s="3" t="s">
        <v>15</v>
      </c>
      <c r="S20" s="3" t="s">
        <v>16</v>
      </c>
      <c r="T20" s="3" t="s">
        <v>17</v>
      </c>
      <c r="U20" s="3" t="s">
        <v>18</v>
      </c>
      <c r="V20" s="3" t="s">
        <v>19</v>
      </c>
      <c r="W20" s="3" t="s">
        <v>20</v>
      </c>
      <c r="X20" s="3" t="s">
        <v>21</v>
      </c>
      <c r="Y20" s="3" t="s">
        <v>22</v>
      </c>
      <c r="Z20" s="3" t="s">
        <v>23</v>
      </c>
      <c r="AA20" s="3" t="s">
        <v>24</v>
      </c>
      <c r="AB20" s="3" t="s">
        <v>25</v>
      </c>
      <c r="AC20" s="3" t="s">
        <v>26</v>
      </c>
      <c r="AD20" s="3" t="s">
        <v>27</v>
      </c>
      <c r="AE20" s="3" t="s">
        <v>28</v>
      </c>
      <c r="AF20" s="3" t="s">
        <v>29</v>
      </c>
      <c r="AG20" s="3" t="s">
        <v>30</v>
      </c>
      <c r="AH20" s="3" t="s">
        <v>31</v>
      </c>
    </row>
    <row r="21" spans="1:34" x14ac:dyDescent="0.25">
      <c r="A21" s="2" t="s">
        <v>60</v>
      </c>
      <c r="B21" s="4">
        <v>0</v>
      </c>
      <c r="C21" s="5">
        <f t="shared" ref="C21:C46" si="0">SUM(G21:AH21)</f>
        <v>0</v>
      </c>
      <c r="D21" s="5"/>
      <c r="E21" s="10"/>
      <c r="F21" s="1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32"/>
      <c r="AC21" s="32"/>
      <c r="AD21" s="32"/>
      <c r="AE21" s="32"/>
      <c r="AF21" s="32"/>
      <c r="AG21" s="32"/>
      <c r="AH21" s="32"/>
    </row>
    <row r="22" spans="1:34" x14ac:dyDescent="0.25">
      <c r="A22" s="2" t="s">
        <v>61</v>
      </c>
      <c r="B22" s="4">
        <v>73</v>
      </c>
      <c r="C22" s="5">
        <f t="shared" si="0"/>
        <v>438</v>
      </c>
      <c r="D22" s="5">
        <v>26</v>
      </c>
      <c r="E22" s="10">
        <f t="shared" ref="E22:E44" si="1">SUM(C22/D22/2)</f>
        <v>8.4230769230769234</v>
      </c>
      <c r="F22" s="16">
        <f t="shared" ref="F22:F44" si="2">SUM(C22/D22/2*60)</f>
        <v>505.38461538461542</v>
      </c>
      <c r="G22" s="1"/>
      <c r="H22" s="5">
        <v>84</v>
      </c>
      <c r="I22" s="5">
        <v>89</v>
      </c>
      <c r="J22" s="5">
        <v>72</v>
      </c>
      <c r="K22" s="5">
        <v>63</v>
      </c>
      <c r="L22" s="5">
        <v>47</v>
      </c>
      <c r="M22" s="5">
        <v>83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32"/>
      <c r="AC22" s="32"/>
      <c r="AD22" s="32"/>
      <c r="AE22" s="32"/>
      <c r="AF22" s="32"/>
      <c r="AG22" s="32"/>
      <c r="AH22" s="32"/>
    </row>
    <row r="23" spans="1:34" x14ac:dyDescent="0.25">
      <c r="A23" s="2" t="s">
        <v>62</v>
      </c>
      <c r="B23" s="4">
        <v>64</v>
      </c>
      <c r="C23" s="5">
        <f t="shared" si="0"/>
        <v>64</v>
      </c>
      <c r="D23" s="5">
        <v>4</v>
      </c>
      <c r="E23" s="10">
        <f t="shared" si="1"/>
        <v>8</v>
      </c>
      <c r="F23" s="16">
        <f t="shared" si="2"/>
        <v>480</v>
      </c>
      <c r="G23" s="5">
        <v>64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32"/>
      <c r="AC23" s="32"/>
      <c r="AD23" s="32"/>
      <c r="AE23" s="32"/>
      <c r="AF23" s="32"/>
      <c r="AG23" s="32"/>
      <c r="AH23" s="32"/>
    </row>
    <row r="24" spans="1:34" x14ac:dyDescent="0.25">
      <c r="A24" s="2" t="s">
        <v>63</v>
      </c>
      <c r="B24" s="4">
        <v>74</v>
      </c>
      <c r="C24" s="5">
        <f t="shared" si="0"/>
        <v>1677</v>
      </c>
      <c r="D24" s="5">
        <v>64</v>
      </c>
      <c r="E24" s="10">
        <f t="shared" si="1"/>
        <v>13.1015625</v>
      </c>
      <c r="F24" s="16">
        <f t="shared" si="2"/>
        <v>786.09375</v>
      </c>
      <c r="G24" s="5">
        <v>64</v>
      </c>
      <c r="H24" s="5">
        <v>80</v>
      </c>
      <c r="I24" s="5">
        <v>87</v>
      </c>
      <c r="J24" s="5">
        <v>69</v>
      </c>
      <c r="K24" s="5">
        <v>70</v>
      </c>
      <c r="L24" s="5">
        <v>57</v>
      </c>
      <c r="M24" s="5">
        <v>88</v>
      </c>
      <c r="N24" s="5">
        <v>84</v>
      </c>
      <c r="O24" s="5">
        <v>76</v>
      </c>
      <c r="P24" s="5">
        <v>72</v>
      </c>
      <c r="Q24" s="5">
        <v>90</v>
      </c>
      <c r="R24" s="5">
        <v>83</v>
      </c>
      <c r="S24" s="1"/>
      <c r="T24" s="1"/>
      <c r="U24" s="5">
        <v>69</v>
      </c>
      <c r="V24" s="1"/>
      <c r="W24" s="1"/>
      <c r="X24" s="1"/>
      <c r="Y24" s="5">
        <v>69</v>
      </c>
      <c r="Z24" s="5">
        <v>55</v>
      </c>
      <c r="AA24" s="1"/>
      <c r="AB24" s="33">
        <v>91</v>
      </c>
      <c r="AC24" s="33">
        <v>92</v>
      </c>
      <c r="AD24" s="33">
        <v>89</v>
      </c>
      <c r="AE24" s="33">
        <v>69</v>
      </c>
      <c r="AF24" s="33">
        <v>83</v>
      </c>
      <c r="AG24" s="33">
        <v>49</v>
      </c>
      <c r="AH24" s="33">
        <v>91</v>
      </c>
    </row>
    <row r="25" spans="1:34" x14ac:dyDescent="0.25">
      <c r="A25" s="2" t="s">
        <v>64</v>
      </c>
      <c r="B25" s="4">
        <v>74</v>
      </c>
      <c r="C25" s="5">
        <f t="shared" si="0"/>
        <v>1907</v>
      </c>
      <c r="D25" s="5">
        <v>76</v>
      </c>
      <c r="E25" s="10">
        <f t="shared" si="1"/>
        <v>12.546052631578947</v>
      </c>
      <c r="F25" s="16">
        <f t="shared" si="2"/>
        <v>752.76315789473676</v>
      </c>
      <c r="G25" s="5">
        <v>75</v>
      </c>
      <c r="H25" s="5">
        <v>90</v>
      </c>
      <c r="I25" s="5">
        <v>91</v>
      </c>
      <c r="J25" s="5">
        <v>70</v>
      </c>
      <c r="K25" s="5">
        <v>68</v>
      </c>
      <c r="L25" s="5">
        <v>51</v>
      </c>
      <c r="M25" s="5">
        <v>89</v>
      </c>
      <c r="N25" s="5">
        <v>87</v>
      </c>
      <c r="O25" s="5">
        <v>65</v>
      </c>
      <c r="P25" s="1"/>
      <c r="Q25" s="1"/>
      <c r="R25" s="1"/>
      <c r="S25" s="5">
        <v>88</v>
      </c>
      <c r="T25" s="5">
        <v>87</v>
      </c>
      <c r="U25" s="5">
        <v>71</v>
      </c>
      <c r="V25" s="5">
        <v>69</v>
      </c>
      <c r="W25" s="5">
        <v>54</v>
      </c>
      <c r="X25" s="5">
        <v>92</v>
      </c>
      <c r="Y25" s="5">
        <v>72</v>
      </c>
      <c r="Z25" s="5">
        <v>55</v>
      </c>
      <c r="AA25" s="5">
        <v>71</v>
      </c>
      <c r="AB25" s="33">
        <v>84</v>
      </c>
      <c r="AC25" s="33">
        <v>88</v>
      </c>
      <c r="AD25" s="33">
        <v>88</v>
      </c>
      <c r="AE25" s="33">
        <v>70</v>
      </c>
      <c r="AF25" s="33">
        <v>86</v>
      </c>
      <c r="AG25" s="33">
        <v>57</v>
      </c>
      <c r="AH25" s="33">
        <v>89</v>
      </c>
    </row>
    <row r="26" spans="1:34" x14ac:dyDescent="0.25">
      <c r="A26" s="2" t="s">
        <v>65</v>
      </c>
      <c r="B26" s="4">
        <v>81</v>
      </c>
      <c r="C26" s="5">
        <f t="shared" si="0"/>
        <v>1536</v>
      </c>
      <c r="D26" s="5">
        <v>53</v>
      </c>
      <c r="E26" s="10">
        <f t="shared" si="1"/>
        <v>14.490566037735849</v>
      </c>
      <c r="F26" s="16">
        <f t="shared" si="2"/>
        <v>869.43396226415098</v>
      </c>
      <c r="G26" s="1"/>
      <c r="H26" s="1"/>
      <c r="I26" s="1"/>
      <c r="J26" s="1"/>
      <c r="K26" s="1"/>
      <c r="L26" s="1"/>
      <c r="M26" s="1"/>
      <c r="N26" s="5">
        <v>94</v>
      </c>
      <c r="O26" s="5">
        <v>76</v>
      </c>
      <c r="P26" s="5">
        <v>73</v>
      </c>
      <c r="Q26" s="5">
        <v>89</v>
      </c>
      <c r="R26" s="5">
        <v>94</v>
      </c>
      <c r="S26" s="5">
        <v>95</v>
      </c>
      <c r="T26" s="5">
        <v>91</v>
      </c>
      <c r="U26" s="5">
        <v>72</v>
      </c>
      <c r="V26" s="5">
        <v>76</v>
      </c>
      <c r="W26" s="5">
        <v>52</v>
      </c>
      <c r="X26" s="5">
        <v>90</v>
      </c>
      <c r="Y26" s="1"/>
      <c r="Z26" s="1"/>
      <c r="AA26" s="5">
        <v>70</v>
      </c>
      <c r="AB26" s="33">
        <v>87</v>
      </c>
      <c r="AC26" s="33">
        <v>92</v>
      </c>
      <c r="AD26" s="33">
        <v>86</v>
      </c>
      <c r="AE26" s="33">
        <v>63</v>
      </c>
      <c r="AF26" s="33">
        <v>92</v>
      </c>
      <c r="AG26" s="33">
        <v>54</v>
      </c>
      <c r="AH26" s="33">
        <v>90</v>
      </c>
    </row>
    <row r="27" spans="1:34" x14ac:dyDescent="0.25">
      <c r="A27" s="2" t="s">
        <v>66</v>
      </c>
      <c r="B27" s="4">
        <v>0</v>
      </c>
      <c r="C27" s="5">
        <f t="shared" si="0"/>
        <v>0</v>
      </c>
      <c r="D27" s="5"/>
      <c r="E27" s="10"/>
      <c r="F27" s="1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2"/>
      <c r="AC27" s="32"/>
      <c r="AD27" s="32"/>
      <c r="AE27" s="32"/>
      <c r="AF27" s="32"/>
      <c r="AG27" s="32"/>
      <c r="AH27" s="32"/>
    </row>
    <row r="28" spans="1:34" x14ac:dyDescent="0.25">
      <c r="A28" s="2" t="s">
        <v>67</v>
      </c>
      <c r="B28" s="4">
        <v>76</v>
      </c>
      <c r="C28" s="5">
        <f t="shared" si="0"/>
        <v>844</v>
      </c>
      <c r="D28" s="5">
        <v>47</v>
      </c>
      <c r="E28" s="10">
        <f t="shared" si="1"/>
        <v>8.9787234042553195</v>
      </c>
      <c r="F28" s="16">
        <f t="shared" si="2"/>
        <v>538.72340425531911</v>
      </c>
      <c r="G28" s="1"/>
      <c r="H28" s="1"/>
      <c r="I28" s="1"/>
      <c r="J28" s="1"/>
      <c r="K28" s="1"/>
      <c r="L28" s="1"/>
      <c r="M28" s="1"/>
      <c r="N28" s="1"/>
      <c r="O28" s="1"/>
      <c r="P28" s="5">
        <v>73</v>
      </c>
      <c r="Q28" s="5">
        <v>85</v>
      </c>
      <c r="R28" s="5">
        <v>90</v>
      </c>
      <c r="S28" s="5">
        <v>91</v>
      </c>
      <c r="T28" s="5">
        <v>87</v>
      </c>
      <c r="U28" s="1"/>
      <c r="V28" s="5">
        <v>76</v>
      </c>
      <c r="W28" s="5">
        <v>55</v>
      </c>
      <c r="X28" s="5">
        <v>90</v>
      </c>
      <c r="Y28" s="5">
        <v>76</v>
      </c>
      <c r="Z28" s="5">
        <v>51</v>
      </c>
      <c r="AA28" s="5">
        <v>70</v>
      </c>
      <c r="AB28" s="32"/>
      <c r="AC28" s="32"/>
      <c r="AD28" s="32"/>
      <c r="AE28" s="32"/>
      <c r="AF28" s="32"/>
      <c r="AG28" s="32"/>
      <c r="AH28" s="32"/>
    </row>
    <row r="29" spans="1:34" x14ac:dyDescent="0.25">
      <c r="C29" s="5"/>
      <c r="E29" s="10"/>
      <c r="F29" s="16"/>
    </row>
    <row r="30" spans="1:34" ht="18.75" x14ac:dyDescent="0.3">
      <c r="A30" s="13" t="s">
        <v>53</v>
      </c>
      <c r="B30" s="1"/>
      <c r="C30" s="5">
        <f>SUM(C32:C36)</f>
        <v>5966</v>
      </c>
      <c r="D30" s="11">
        <v>85</v>
      </c>
      <c r="E30" s="10">
        <f>SUM(C30/D30)</f>
        <v>70.188235294117646</v>
      </c>
      <c r="F30" s="19">
        <f>SUM(C30/D30/2/3*60)</f>
        <v>701.88235294117646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5">
      <c r="A31" s="2"/>
      <c r="B31" s="3" t="s">
        <v>3</v>
      </c>
      <c r="C31" s="5">
        <f t="shared" ref="C31:C36" si="3">SUM(G31:AH31)</f>
        <v>0</v>
      </c>
      <c r="D31" s="5"/>
      <c r="E31" s="10"/>
      <c r="F31" s="16"/>
      <c r="G31" s="3" t="s">
        <v>4</v>
      </c>
      <c r="H31" s="3" t="s">
        <v>5</v>
      </c>
      <c r="I31" s="3" t="s">
        <v>6</v>
      </c>
      <c r="J31" s="3" t="s">
        <v>7</v>
      </c>
      <c r="K31" s="3" t="s">
        <v>8</v>
      </c>
      <c r="L31" s="3" t="s">
        <v>9</v>
      </c>
      <c r="M31" s="3" t="s">
        <v>10</v>
      </c>
      <c r="N31" s="3" t="s">
        <v>11</v>
      </c>
      <c r="O31" s="3" t="s">
        <v>12</v>
      </c>
      <c r="P31" s="3" t="s">
        <v>13</v>
      </c>
      <c r="Q31" s="3" t="s">
        <v>14</v>
      </c>
      <c r="R31" s="3" t="s">
        <v>15</v>
      </c>
      <c r="S31" s="3" t="s">
        <v>16</v>
      </c>
      <c r="T31" s="3" t="s">
        <v>17</v>
      </c>
      <c r="U31" s="3" t="s">
        <v>18</v>
      </c>
      <c r="V31" s="3" t="s">
        <v>19</v>
      </c>
      <c r="W31" s="3" t="s">
        <v>20</v>
      </c>
      <c r="X31" s="3" t="s">
        <v>21</v>
      </c>
      <c r="Y31" s="3" t="s">
        <v>22</v>
      </c>
      <c r="Z31" s="3" t="s">
        <v>23</v>
      </c>
      <c r="AA31" s="3" t="s">
        <v>24</v>
      </c>
      <c r="AB31" s="3" t="s">
        <v>25</v>
      </c>
      <c r="AC31" s="3" t="s">
        <v>26</v>
      </c>
      <c r="AD31" s="3" t="s">
        <v>27</v>
      </c>
      <c r="AE31" s="3" t="s">
        <v>28</v>
      </c>
      <c r="AF31" s="3" t="s">
        <v>29</v>
      </c>
      <c r="AG31" s="3" t="s">
        <v>30</v>
      </c>
      <c r="AH31" s="3" t="s">
        <v>31</v>
      </c>
    </row>
    <row r="32" spans="1:34" x14ac:dyDescent="0.25">
      <c r="A32" s="2" t="s">
        <v>54</v>
      </c>
      <c r="B32" s="4">
        <v>72</v>
      </c>
      <c r="C32" s="5">
        <f t="shared" si="3"/>
        <v>1958</v>
      </c>
      <c r="D32" s="5">
        <v>85</v>
      </c>
      <c r="E32" s="10">
        <f>SUM(C32/D32/2)</f>
        <v>11.517647058823529</v>
      </c>
      <c r="F32" s="16">
        <f>SUM(C32/D32/2*60)</f>
        <v>691.05882352941171</v>
      </c>
      <c r="G32" s="5">
        <v>74</v>
      </c>
      <c r="H32" s="5">
        <v>45</v>
      </c>
      <c r="I32" s="5">
        <v>83</v>
      </c>
      <c r="J32" s="5">
        <v>93</v>
      </c>
      <c r="K32" s="5">
        <v>71</v>
      </c>
      <c r="L32" s="5">
        <v>70</v>
      </c>
      <c r="M32" s="5">
        <v>49</v>
      </c>
      <c r="N32" s="5">
        <v>92</v>
      </c>
      <c r="O32" s="5">
        <v>90</v>
      </c>
      <c r="P32" s="5">
        <v>50</v>
      </c>
      <c r="Q32" s="5">
        <v>51</v>
      </c>
      <c r="R32" s="5">
        <v>92</v>
      </c>
      <c r="S32" s="5">
        <v>72</v>
      </c>
      <c r="T32" s="5">
        <v>59</v>
      </c>
      <c r="U32" s="5">
        <v>77</v>
      </c>
      <c r="V32" s="5">
        <v>68</v>
      </c>
      <c r="W32" s="5">
        <v>89</v>
      </c>
      <c r="X32" s="5">
        <v>87</v>
      </c>
      <c r="Y32" s="5">
        <v>54</v>
      </c>
      <c r="Z32" s="5">
        <v>68</v>
      </c>
      <c r="AA32" s="5">
        <v>87</v>
      </c>
      <c r="AB32" s="31">
        <v>53</v>
      </c>
      <c r="AC32" s="31">
        <v>73</v>
      </c>
      <c r="AD32" s="31">
        <v>87</v>
      </c>
      <c r="AE32" s="31">
        <v>94</v>
      </c>
      <c r="AF32" s="31">
        <v>74</v>
      </c>
      <c r="AG32" s="31">
        <v>56</v>
      </c>
      <c r="AH32" s="30"/>
    </row>
    <row r="33" spans="1:34" x14ac:dyDescent="0.25">
      <c r="A33" s="2" t="s">
        <v>55</v>
      </c>
      <c r="B33" s="4">
        <v>65</v>
      </c>
      <c r="C33" s="5">
        <f t="shared" si="3"/>
        <v>845</v>
      </c>
      <c r="D33" s="5">
        <v>39</v>
      </c>
      <c r="E33" s="10">
        <f>SUM(C33/D33/2)</f>
        <v>10.833333333333334</v>
      </c>
      <c r="F33" s="16">
        <f>SUM(C33/D33/2*60)</f>
        <v>650</v>
      </c>
      <c r="G33" s="5">
        <v>65</v>
      </c>
      <c r="H33" s="5">
        <v>42</v>
      </c>
      <c r="I33" s="5">
        <v>83</v>
      </c>
      <c r="J33" s="5">
        <v>70</v>
      </c>
      <c r="K33" s="5">
        <v>66</v>
      </c>
      <c r="L33" s="5">
        <v>69</v>
      </c>
      <c r="M33" s="5">
        <v>50</v>
      </c>
      <c r="N33" s="1"/>
      <c r="O33" s="1"/>
      <c r="P33" s="1"/>
      <c r="Q33" s="1"/>
      <c r="R33" s="5">
        <v>82</v>
      </c>
      <c r="S33" s="5">
        <v>73</v>
      </c>
      <c r="T33" s="5">
        <v>51</v>
      </c>
      <c r="U33" s="1"/>
      <c r="V33" s="1"/>
      <c r="W33" s="1"/>
      <c r="X33" s="1"/>
      <c r="Y33" s="1"/>
      <c r="Z33" s="1"/>
      <c r="AA33" s="1"/>
      <c r="AB33" s="30"/>
      <c r="AC33" s="30"/>
      <c r="AD33" s="30"/>
      <c r="AE33" s="30"/>
      <c r="AF33" s="31">
        <v>73</v>
      </c>
      <c r="AG33" s="31">
        <v>53</v>
      </c>
      <c r="AH33" s="31">
        <v>68</v>
      </c>
    </row>
    <row r="34" spans="1:34" x14ac:dyDescent="0.25">
      <c r="A34" s="2" t="s">
        <v>56</v>
      </c>
      <c r="B34" s="4">
        <v>72</v>
      </c>
      <c r="C34" s="5">
        <f t="shared" si="3"/>
        <v>1873</v>
      </c>
      <c r="D34" s="5">
        <v>79</v>
      </c>
      <c r="E34" s="10">
        <f>SUM(C34/D34/2)</f>
        <v>11.854430379746836</v>
      </c>
      <c r="F34" s="16">
        <f>SUM(C34/D34/2*60)</f>
        <v>711.2658227848101</v>
      </c>
      <c r="G34" s="5">
        <v>45</v>
      </c>
      <c r="H34" s="1"/>
      <c r="I34" s="5">
        <v>91</v>
      </c>
      <c r="J34" s="5">
        <v>78</v>
      </c>
      <c r="K34" s="5">
        <v>71</v>
      </c>
      <c r="L34" s="5">
        <v>70</v>
      </c>
      <c r="M34" s="5">
        <v>44</v>
      </c>
      <c r="N34" s="5">
        <v>84</v>
      </c>
      <c r="O34" s="5">
        <v>82</v>
      </c>
      <c r="P34" s="5">
        <v>53</v>
      </c>
      <c r="Q34" s="5">
        <v>52</v>
      </c>
      <c r="R34" s="5">
        <v>94</v>
      </c>
      <c r="S34" s="5">
        <v>73</v>
      </c>
      <c r="T34" s="1"/>
      <c r="U34" s="5">
        <v>73</v>
      </c>
      <c r="V34" s="5">
        <v>72</v>
      </c>
      <c r="W34" s="5">
        <v>86</v>
      </c>
      <c r="X34" s="5">
        <v>91</v>
      </c>
      <c r="Y34" s="5">
        <v>53</v>
      </c>
      <c r="Z34" s="5">
        <v>76</v>
      </c>
      <c r="AA34" s="5">
        <v>87</v>
      </c>
      <c r="AB34" s="31">
        <v>56</v>
      </c>
      <c r="AC34" s="31">
        <v>72</v>
      </c>
      <c r="AD34" s="31">
        <v>83</v>
      </c>
      <c r="AE34" s="31">
        <v>85</v>
      </c>
      <c r="AF34" s="31">
        <v>71</v>
      </c>
      <c r="AG34" s="31">
        <v>56</v>
      </c>
      <c r="AH34" s="31">
        <v>75</v>
      </c>
    </row>
    <row r="35" spans="1:34" x14ac:dyDescent="0.25">
      <c r="A35" s="2" t="s">
        <v>57</v>
      </c>
      <c r="B35" s="4">
        <v>75</v>
      </c>
      <c r="C35" s="5">
        <f t="shared" si="3"/>
        <v>1146</v>
      </c>
      <c r="D35" s="5">
        <v>46</v>
      </c>
      <c r="E35" s="10">
        <f>SUM(C35/D35/2)</f>
        <v>12.456521739130435</v>
      </c>
      <c r="F35" s="16">
        <f>SUM(C35/D35/2*60)</f>
        <v>747.39130434782612</v>
      </c>
      <c r="G35" s="1"/>
      <c r="H35" s="1"/>
      <c r="I35" s="1"/>
      <c r="J35" s="1"/>
      <c r="K35" s="1"/>
      <c r="L35" s="1"/>
      <c r="M35" s="1"/>
      <c r="N35" s="5">
        <v>92</v>
      </c>
      <c r="O35" s="5">
        <v>80</v>
      </c>
      <c r="P35" s="5">
        <v>42</v>
      </c>
      <c r="Q35" s="1"/>
      <c r="R35" s="1"/>
      <c r="S35" s="1"/>
      <c r="T35" s="5">
        <v>55</v>
      </c>
      <c r="U35" s="5">
        <v>78</v>
      </c>
      <c r="V35" s="5">
        <v>77</v>
      </c>
      <c r="W35" s="5">
        <v>92</v>
      </c>
      <c r="X35" s="5">
        <v>94</v>
      </c>
      <c r="Y35" s="5">
        <v>56</v>
      </c>
      <c r="Z35" s="5">
        <v>74</v>
      </c>
      <c r="AA35" s="5">
        <v>92</v>
      </c>
      <c r="AB35" s="31">
        <v>56</v>
      </c>
      <c r="AC35" s="31">
        <v>77</v>
      </c>
      <c r="AD35" s="31">
        <v>92</v>
      </c>
      <c r="AE35" s="31">
        <v>89</v>
      </c>
      <c r="AF35" s="30"/>
      <c r="AG35" s="30"/>
      <c r="AH35" s="30"/>
    </row>
    <row r="36" spans="1:34" x14ac:dyDescent="0.25">
      <c r="A36" s="2" t="s">
        <v>58</v>
      </c>
      <c r="B36" s="4">
        <v>37</v>
      </c>
      <c r="C36" s="5">
        <f t="shared" si="3"/>
        <v>144</v>
      </c>
      <c r="D36" s="5">
        <v>6</v>
      </c>
      <c r="E36" s="10">
        <f>SUM(C36/D36/2)</f>
        <v>12</v>
      </c>
      <c r="F36" s="16">
        <f>SUM(C36/D36/2*60)</f>
        <v>720</v>
      </c>
      <c r="G36" s="1"/>
      <c r="H36" s="5">
        <v>42</v>
      </c>
      <c r="I36" s="1"/>
      <c r="J36" s="1"/>
      <c r="K36" s="1"/>
      <c r="L36" s="1"/>
      <c r="M36" s="1"/>
      <c r="N36" s="1"/>
      <c r="O36" s="1"/>
      <c r="P36" s="1"/>
      <c r="Q36" s="5">
        <v>32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30"/>
      <c r="AC36" s="30"/>
      <c r="AD36" s="30"/>
      <c r="AE36" s="30"/>
      <c r="AF36" s="30"/>
      <c r="AG36" s="30"/>
      <c r="AH36" s="31">
        <v>70</v>
      </c>
    </row>
    <row r="37" spans="1:34" x14ac:dyDescent="0.25">
      <c r="C37" s="5"/>
      <c r="E37" s="10"/>
      <c r="F37" s="16"/>
    </row>
    <row r="38" spans="1:34" ht="18.75" x14ac:dyDescent="0.3">
      <c r="A38" s="13" t="s">
        <v>74</v>
      </c>
      <c r="B38" s="1"/>
      <c r="C38" s="5">
        <f>SUM(C40:C46)</f>
        <v>5938</v>
      </c>
      <c r="D38" s="11">
        <v>91</v>
      </c>
      <c r="E38" s="10">
        <f>SUM(C38/D38)</f>
        <v>65.252747252747255</v>
      </c>
      <c r="F38" s="19">
        <f>SUM(C38/D38/2/3*60)</f>
        <v>652.52747252747258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x14ac:dyDescent="0.25">
      <c r="A39" s="2"/>
      <c r="B39" s="3" t="s">
        <v>3</v>
      </c>
      <c r="C39" s="5"/>
      <c r="D39" s="5"/>
      <c r="E39" s="10"/>
      <c r="F39" s="16"/>
      <c r="G39" s="3" t="s">
        <v>4</v>
      </c>
      <c r="H39" s="3" t="s">
        <v>5</v>
      </c>
      <c r="I39" s="3" t="s">
        <v>6</v>
      </c>
      <c r="J39" s="3" t="s">
        <v>7</v>
      </c>
      <c r="K39" s="3" t="s">
        <v>8</v>
      </c>
      <c r="L39" s="3" t="s">
        <v>9</v>
      </c>
      <c r="M39" s="3" t="s">
        <v>10</v>
      </c>
      <c r="N39" s="3" t="s">
        <v>11</v>
      </c>
      <c r="O39" s="3" t="s">
        <v>12</v>
      </c>
      <c r="P39" s="3" t="s">
        <v>13</v>
      </c>
      <c r="Q39" s="3" t="s">
        <v>14</v>
      </c>
      <c r="R39" s="3" t="s">
        <v>15</v>
      </c>
      <c r="S39" s="3" t="s">
        <v>16</v>
      </c>
      <c r="T39" s="3" t="s">
        <v>17</v>
      </c>
      <c r="U39" s="3" t="s">
        <v>18</v>
      </c>
      <c r="V39" s="3" t="s">
        <v>19</v>
      </c>
      <c r="W39" s="3" t="s">
        <v>20</v>
      </c>
      <c r="X39" s="3" t="s">
        <v>21</v>
      </c>
      <c r="Y39" s="3" t="s">
        <v>22</v>
      </c>
      <c r="Z39" s="3" t="s">
        <v>23</v>
      </c>
      <c r="AA39" s="3" t="s">
        <v>24</v>
      </c>
      <c r="AB39" s="3" t="s">
        <v>25</v>
      </c>
      <c r="AC39" s="3" t="s">
        <v>26</v>
      </c>
      <c r="AD39" s="3" t="s">
        <v>27</v>
      </c>
      <c r="AE39" s="3" t="s">
        <v>28</v>
      </c>
      <c r="AF39" s="3" t="s">
        <v>29</v>
      </c>
      <c r="AG39" s="3" t="s">
        <v>30</v>
      </c>
      <c r="AH39" s="3" t="s">
        <v>31</v>
      </c>
    </row>
    <row r="40" spans="1:34" x14ac:dyDescent="0.25">
      <c r="A40" s="2" t="s">
        <v>75</v>
      </c>
      <c r="B40" s="4">
        <v>79</v>
      </c>
      <c r="C40" s="5">
        <f t="shared" si="0"/>
        <v>1459</v>
      </c>
      <c r="D40" s="5">
        <v>61</v>
      </c>
      <c r="E40" s="10">
        <f t="shared" si="1"/>
        <v>11.959016393442623</v>
      </c>
      <c r="F40" s="16">
        <f t="shared" si="2"/>
        <v>717.54098360655735</v>
      </c>
      <c r="G40" s="5">
        <v>56</v>
      </c>
      <c r="H40" s="5">
        <v>91</v>
      </c>
      <c r="I40" s="5">
        <v>72</v>
      </c>
      <c r="J40" s="5">
        <v>92</v>
      </c>
      <c r="K40" s="5">
        <v>91</v>
      </c>
      <c r="L40" s="5">
        <v>52</v>
      </c>
      <c r="M40" s="5">
        <v>55</v>
      </c>
      <c r="N40" s="5">
        <v>92</v>
      </c>
      <c r="O40" s="5">
        <v>94</v>
      </c>
      <c r="P40" s="5">
        <v>89</v>
      </c>
      <c r="Q40" s="5">
        <v>57</v>
      </c>
      <c r="R40" s="5">
        <v>91</v>
      </c>
      <c r="S40" s="5">
        <v>90</v>
      </c>
      <c r="T40" s="5">
        <v>89</v>
      </c>
      <c r="U40" s="1"/>
      <c r="V40" s="1"/>
      <c r="W40" s="1"/>
      <c r="X40" s="1"/>
      <c r="Y40" s="1"/>
      <c r="Z40" s="1"/>
      <c r="AA40" s="1"/>
      <c r="AB40" s="37">
        <v>52</v>
      </c>
      <c r="AC40" s="37">
        <v>74</v>
      </c>
      <c r="AD40" s="37">
        <v>55</v>
      </c>
      <c r="AE40" s="37">
        <v>73</v>
      </c>
      <c r="AF40" s="37">
        <v>51</v>
      </c>
      <c r="AG40" s="36"/>
      <c r="AH40" s="37">
        <v>43</v>
      </c>
    </row>
    <row r="41" spans="1:34" x14ac:dyDescent="0.25">
      <c r="A41" s="2" t="s">
        <v>76</v>
      </c>
      <c r="B41" s="4">
        <v>0</v>
      </c>
      <c r="C41" s="5">
        <f t="shared" si="0"/>
        <v>0</v>
      </c>
      <c r="D41" s="5"/>
      <c r="E41" s="10"/>
      <c r="F41" s="1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36"/>
      <c r="AC41" s="36"/>
      <c r="AD41" s="36"/>
      <c r="AE41" s="36"/>
      <c r="AF41" s="36"/>
      <c r="AG41" s="36"/>
      <c r="AH41" s="36"/>
    </row>
    <row r="42" spans="1:34" x14ac:dyDescent="0.25">
      <c r="A42" s="2" t="s">
        <v>77</v>
      </c>
      <c r="B42" s="4">
        <v>73</v>
      </c>
      <c r="C42" s="5">
        <f t="shared" si="0"/>
        <v>1822</v>
      </c>
      <c r="D42" s="5">
        <v>81</v>
      </c>
      <c r="E42" s="10">
        <f t="shared" si="1"/>
        <v>11.246913580246913</v>
      </c>
      <c r="F42" s="16">
        <f t="shared" si="2"/>
        <v>674.81481481481478</v>
      </c>
      <c r="G42" s="5">
        <v>58</v>
      </c>
      <c r="H42" s="5">
        <v>83</v>
      </c>
      <c r="I42" s="5">
        <v>72</v>
      </c>
      <c r="J42" s="5">
        <v>88</v>
      </c>
      <c r="K42" s="5">
        <v>80</v>
      </c>
      <c r="L42" s="5">
        <v>45</v>
      </c>
      <c r="M42" s="5">
        <v>43</v>
      </c>
      <c r="N42" s="1"/>
      <c r="O42" s="1"/>
      <c r="P42" s="5">
        <v>92</v>
      </c>
      <c r="Q42" s="5">
        <v>56</v>
      </c>
      <c r="R42" s="5">
        <v>91</v>
      </c>
      <c r="S42" s="5">
        <v>88</v>
      </c>
      <c r="T42" s="5">
        <v>90</v>
      </c>
      <c r="U42" s="5">
        <v>90</v>
      </c>
      <c r="V42" s="5">
        <v>65</v>
      </c>
      <c r="W42" s="5">
        <v>76</v>
      </c>
      <c r="X42" s="5">
        <v>71</v>
      </c>
      <c r="Y42" s="5">
        <v>92</v>
      </c>
      <c r="Z42" s="5">
        <v>42</v>
      </c>
      <c r="AA42" s="5">
        <v>82</v>
      </c>
      <c r="AB42" s="37">
        <v>52</v>
      </c>
      <c r="AC42" s="37">
        <v>72</v>
      </c>
      <c r="AD42" s="37">
        <v>56</v>
      </c>
      <c r="AE42" s="37">
        <v>92</v>
      </c>
      <c r="AF42" s="37">
        <v>50</v>
      </c>
      <c r="AG42" s="37">
        <v>48</v>
      </c>
      <c r="AH42" s="37">
        <v>48</v>
      </c>
    </row>
    <row r="43" spans="1:34" x14ac:dyDescent="0.25">
      <c r="A43" s="2" t="s">
        <v>78</v>
      </c>
      <c r="B43" s="4">
        <v>71</v>
      </c>
      <c r="C43" s="5">
        <f t="shared" si="0"/>
        <v>952</v>
      </c>
      <c r="D43" s="5">
        <v>53</v>
      </c>
      <c r="E43" s="10">
        <f t="shared" si="1"/>
        <v>8.9811320754716988</v>
      </c>
      <c r="F43" s="16">
        <f t="shared" si="2"/>
        <v>538.86792452830196</v>
      </c>
      <c r="G43" s="1"/>
      <c r="H43" s="1"/>
      <c r="I43" s="1"/>
      <c r="J43" s="1"/>
      <c r="K43" s="1"/>
      <c r="L43" s="1"/>
      <c r="M43" s="1"/>
      <c r="N43" s="5">
        <v>87</v>
      </c>
      <c r="O43" s="5">
        <v>89</v>
      </c>
      <c r="P43" s="1"/>
      <c r="Q43" s="5">
        <v>53</v>
      </c>
      <c r="R43" s="5">
        <v>82</v>
      </c>
      <c r="S43" s="5">
        <v>70</v>
      </c>
      <c r="T43" s="1"/>
      <c r="U43" s="5">
        <v>78</v>
      </c>
      <c r="V43" s="5">
        <v>62</v>
      </c>
      <c r="W43" s="5">
        <v>71</v>
      </c>
      <c r="X43" s="5">
        <v>63</v>
      </c>
      <c r="Y43" s="5">
        <v>82</v>
      </c>
      <c r="Z43" s="5">
        <v>40</v>
      </c>
      <c r="AA43" s="5">
        <v>80</v>
      </c>
      <c r="AB43" s="36"/>
      <c r="AC43" s="36"/>
      <c r="AD43" s="36"/>
      <c r="AE43" s="36"/>
      <c r="AF43" s="36"/>
      <c r="AG43" s="37">
        <v>49</v>
      </c>
      <c r="AH43" s="37">
        <v>46</v>
      </c>
    </row>
    <row r="44" spans="1:34" x14ac:dyDescent="0.25">
      <c r="A44" s="2" t="s">
        <v>79</v>
      </c>
      <c r="B44" s="4">
        <v>75</v>
      </c>
      <c r="C44" s="5">
        <f t="shared" si="0"/>
        <v>1705</v>
      </c>
      <c r="D44" s="5">
        <v>78</v>
      </c>
      <c r="E44" s="10">
        <f t="shared" si="1"/>
        <v>10.929487179487179</v>
      </c>
      <c r="F44" s="16">
        <f t="shared" si="2"/>
        <v>655.76923076923072</v>
      </c>
      <c r="G44" s="5">
        <v>53</v>
      </c>
      <c r="H44" s="5">
        <v>89</v>
      </c>
      <c r="I44" s="5">
        <v>72</v>
      </c>
      <c r="J44" s="5">
        <v>88</v>
      </c>
      <c r="K44" s="5">
        <v>86</v>
      </c>
      <c r="L44" s="5">
        <v>41</v>
      </c>
      <c r="M44" s="5">
        <v>54</v>
      </c>
      <c r="N44" s="5">
        <v>87</v>
      </c>
      <c r="O44" s="5">
        <v>76</v>
      </c>
      <c r="P44" s="5">
        <v>83</v>
      </c>
      <c r="Q44" s="1"/>
      <c r="R44" s="1"/>
      <c r="S44" s="1"/>
      <c r="T44" s="5">
        <v>92</v>
      </c>
      <c r="U44" s="5">
        <v>88</v>
      </c>
      <c r="V44" s="5">
        <v>68</v>
      </c>
      <c r="W44" s="5">
        <v>77</v>
      </c>
      <c r="X44" s="5">
        <v>70</v>
      </c>
      <c r="Y44" s="5">
        <v>86</v>
      </c>
      <c r="Z44" s="5">
        <v>56</v>
      </c>
      <c r="AA44" s="5">
        <v>88</v>
      </c>
      <c r="AB44" s="37">
        <v>55</v>
      </c>
      <c r="AC44" s="37">
        <v>70</v>
      </c>
      <c r="AD44" s="37">
        <v>55</v>
      </c>
      <c r="AE44" s="37">
        <v>79</v>
      </c>
      <c r="AF44" s="37">
        <v>45</v>
      </c>
      <c r="AG44" s="37">
        <v>47</v>
      </c>
      <c r="AH44" s="36"/>
    </row>
    <row r="45" spans="1:34" x14ac:dyDescent="0.25">
      <c r="A45" s="2" t="s">
        <v>80</v>
      </c>
      <c r="B45" s="4">
        <v>0</v>
      </c>
      <c r="C45" s="5">
        <f t="shared" si="0"/>
        <v>0</v>
      </c>
      <c r="D45" s="5"/>
      <c r="E45" s="10"/>
      <c r="F45" s="1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5">
      <c r="A46" s="2" t="s">
        <v>81</v>
      </c>
      <c r="B46" s="4">
        <v>0</v>
      </c>
      <c r="C46" s="5">
        <f t="shared" si="0"/>
        <v>0</v>
      </c>
      <c r="D46" s="5"/>
      <c r="E46" s="10"/>
      <c r="F46" s="1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25">
      <c r="C47" s="5"/>
      <c r="E47" s="10"/>
      <c r="F47" s="16"/>
    </row>
    <row r="48" spans="1:34" ht="18.75" x14ac:dyDescent="0.3">
      <c r="A48" s="13" t="s">
        <v>44</v>
      </c>
      <c r="B48" s="1"/>
      <c r="C48" s="5">
        <f>SUM(C50:C57)</f>
        <v>6296</v>
      </c>
      <c r="D48" s="11">
        <v>92</v>
      </c>
      <c r="E48" s="10">
        <f>SUM(C48/D48)</f>
        <v>68.434782608695656</v>
      </c>
      <c r="F48" s="19">
        <f>SUM(C48/D48/2/3*60)</f>
        <v>684.3478260869565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25">
      <c r="A49" s="2"/>
      <c r="B49" s="3" t="s">
        <v>3</v>
      </c>
      <c r="C49" s="5"/>
      <c r="D49" s="5"/>
      <c r="E49" s="10"/>
      <c r="F49" s="16"/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3" t="s">
        <v>12</v>
      </c>
      <c r="P49" s="3" t="s">
        <v>13</v>
      </c>
      <c r="Q49" s="3" t="s">
        <v>14</v>
      </c>
      <c r="R49" s="3" t="s">
        <v>15</v>
      </c>
      <c r="S49" s="3" t="s">
        <v>16</v>
      </c>
      <c r="T49" s="3" t="s">
        <v>17</v>
      </c>
      <c r="U49" s="3" t="s">
        <v>18</v>
      </c>
      <c r="V49" s="3" t="s">
        <v>19</v>
      </c>
      <c r="W49" s="3" t="s">
        <v>20</v>
      </c>
      <c r="X49" s="3" t="s">
        <v>21</v>
      </c>
      <c r="Y49" s="3" t="s">
        <v>22</v>
      </c>
      <c r="Z49" s="3" t="s">
        <v>23</v>
      </c>
      <c r="AA49" s="3" t="s">
        <v>24</v>
      </c>
      <c r="AB49" s="3" t="s">
        <v>25</v>
      </c>
      <c r="AC49" s="3" t="s">
        <v>26</v>
      </c>
      <c r="AD49" s="3" t="s">
        <v>27</v>
      </c>
      <c r="AE49" s="3" t="s">
        <v>28</v>
      </c>
      <c r="AF49" s="3" t="s">
        <v>29</v>
      </c>
      <c r="AG49" s="3" t="s">
        <v>30</v>
      </c>
      <c r="AH49" s="3" t="s">
        <v>31</v>
      </c>
    </row>
    <row r="50" spans="1:34" x14ac:dyDescent="0.25">
      <c r="A50" s="2" t="s">
        <v>45</v>
      </c>
      <c r="B50" s="4">
        <v>0</v>
      </c>
      <c r="C50" s="5">
        <f t="shared" ref="C50:C57" si="4">SUM(G50:AH50)</f>
        <v>0</v>
      </c>
      <c r="D50" s="5"/>
      <c r="E50" s="10"/>
      <c r="F50" s="1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28"/>
      <c r="AC50" s="28"/>
      <c r="AD50" s="28"/>
      <c r="AE50" s="28"/>
      <c r="AF50" s="28"/>
      <c r="AG50" s="28"/>
      <c r="AH50" s="28"/>
    </row>
    <row r="51" spans="1:34" x14ac:dyDescent="0.25">
      <c r="A51" s="2" t="s">
        <v>46</v>
      </c>
      <c r="B51" s="4">
        <v>0</v>
      </c>
      <c r="C51" s="5">
        <f t="shared" si="4"/>
        <v>0</v>
      </c>
      <c r="D51" s="5"/>
      <c r="E51" s="10"/>
      <c r="F51" s="1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8"/>
      <c r="AC51" s="28"/>
      <c r="AD51" s="28"/>
      <c r="AE51" s="28"/>
      <c r="AF51" s="28"/>
      <c r="AG51" s="28"/>
      <c r="AH51" s="28"/>
    </row>
    <row r="52" spans="1:34" x14ac:dyDescent="0.25">
      <c r="A52" s="2" t="s">
        <v>47</v>
      </c>
      <c r="B52" s="4">
        <v>77</v>
      </c>
      <c r="C52" s="5">
        <f t="shared" si="4"/>
        <v>2172</v>
      </c>
      <c r="D52" s="5">
        <v>92</v>
      </c>
      <c r="E52" s="10">
        <f t="shared" ref="E52:E57" si="5">SUM(C52/D52/2)</f>
        <v>11.804347826086957</v>
      </c>
      <c r="F52" s="16">
        <f t="shared" ref="F52:F57" si="6">SUM(C52/D52/2*60)</f>
        <v>708.26086956521738</v>
      </c>
      <c r="G52" s="5">
        <v>68</v>
      </c>
      <c r="H52" s="5">
        <v>63</v>
      </c>
      <c r="I52" s="5">
        <v>89</v>
      </c>
      <c r="J52" s="5">
        <v>75</v>
      </c>
      <c r="K52" s="5">
        <v>89</v>
      </c>
      <c r="L52" s="5">
        <v>74</v>
      </c>
      <c r="M52" s="5">
        <v>85</v>
      </c>
      <c r="N52" s="5">
        <v>91</v>
      </c>
      <c r="O52" s="5">
        <v>75</v>
      </c>
      <c r="P52" s="5">
        <v>93</v>
      </c>
      <c r="Q52" s="5">
        <v>74</v>
      </c>
      <c r="R52" s="5">
        <v>48</v>
      </c>
      <c r="S52" s="5">
        <v>89</v>
      </c>
      <c r="T52" s="5">
        <v>55</v>
      </c>
      <c r="U52" s="5">
        <v>73</v>
      </c>
      <c r="V52" s="5">
        <v>89</v>
      </c>
      <c r="W52" s="5">
        <v>83</v>
      </c>
      <c r="X52" s="5">
        <v>88</v>
      </c>
      <c r="Y52" s="5">
        <v>53</v>
      </c>
      <c r="Z52" s="5">
        <v>89</v>
      </c>
      <c r="AA52" s="5">
        <v>87</v>
      </c>
      <c r="AB52" s="29">
        <v>94</v>
      </c>
      <c r="AC52" s="29">
        <v>65</v>
      </c>
      <c r="AD52" s="29">
        <v>73</v>
      </c>
      <c r="AE52" s="29">
        <v>76</v>
      </c>
      <c r="AF52" s="29">
        <v>73</v>
      </c>
      <c r="AG52" s="29">
        <v>69</v>
      </c>
      <c r="AH52" s="29">
        <v>92</v>
      </c>
    </row>
    <row r="53" spans="1:34" x14ac:dyDescent="0.25">
      <c r="A53" s="2" t="s">
        <v>48</v>
      </c>
      <c r="B53" s="4">
        <v>64</v>
      </c>
      <c r="C53" s="5">
        <f t="shared" si="4"/>
        <v>400</v>
      </c>
      <c r="D53" s="5">
        <v>18</v>
      </c>
      <c r="E53" s="10">
        <f t="shared" si="5"/>
        <v>11.111111111111111</v>
      </c>
      <c r="F53" s="16">
        <f t="shared" si="6"/>
        <v>666.66666666666663</v>
      </c>
      <c r="G53" s="1"/>
      <c r="H53" s="1"/>
      <c r="I53" s="1"/>
      <c r="J53" s="1"/>
      <c r="K53" s="1"/>
      <c r="L53" s="1"/>
      <c r="M53" s="1"/>
      <c r="N53" s="5">
        <v>72</v>
      </c>
      <c r="O53" s="1"/>
      <c r="P53" s="1"/>
      <c r="Q53" s="1"/>
      <c r="R53" s="1"/>
      <c r="S53" s="1"/>
      <c r="T53" s="5">
        <v>46</v>
      </c>
      <c r="U53" s="1"/>
      <c r="V53" s="1"/>
      <c r="W53" s="5">
        <v>68</v>
      </c>
      <c r="X53" s="5">
        <v>71</v>
      </c>
      <c r="Y53" s="1"/>
      <c r="Z53" s="1"/>
      <c r="AA53" s="1"/>
      <c r="AB53" s="28"/>
      <c r="AC53" s="28"/>
      <c r="AD53" s="28"/>
      <c r="AE53" s="28"/>
      <c r="AF53" s="28"/>
      <c r="AG53" s="29">
        <v>58</v>
      </c>
      <c r="AH53" s="29">
        <v>85</v>
      </c>
    </row>
    <row r="54" spans="1:34" x14ac:dyDescent="0.25">
      <c r="A54" s="2" t="s">
        <v>49</v>
      </c>
      <c r="B54" s="4">
        <v>71</v>
      </c>
      <c r="C54" s="5">
        <f t="shared" si="4"/>
        <v>643</v>
      </c>
      <c r="D54" s="5">
        <v>37</v>
      </c>
      <c r="E54" s="10">
        <f t="shared" si="5"/>
        <v>8.6891891891891895</v>
      </c>
      <c r="F54" s="16">
        <f t="shared" si="6"/>
        <v>521.35135135135135</v>
      </c>
      <c r="G54" s="1"/>
      <c r="H54" s="1"/>
      <c r="I54" s="1"/>
      <c r="J54" s="1"/>
      <c r="K54" s="1"/>
      <c r="L54" s="20"/>
      <c r="M54" s="1"/>
      <c r="N54" s="1"/>
      <c r="O54" s="5">
        <v>70</v>
      </c>
      <c r="P54" s="5">
        <v>94</v>
      </c>
      <c r="Q54" s="5">
        <v>76</v>
      </c>
      <c r="R54" s="5">
        <v>50</v>
      </c>
      <c r="S54" s="5">
        <v>88</v>
      </c>
      <c r="T54" s="5">
        <v>56</v>
      </c>
      <c r="U54" s="1"/>
      <c r="V54" s="1"/>
      <c r="W54" s="1"/>
      <c r="X54" s="1"/>
      <c r="Y54" s="5">
        <v>52</v>
      </c>
      <c r="Z54" s="5">
        <v>72</v>
      </c>
      <c r="AA54" s="5">
        <v>85</v>
      </c>
      <c r="AB54" s="28"/>
      <c r="AC54" s="28"/>
      <c r="AD54" s="28"/>
      <c r="AE54" s="28"/>
      <c r="AF54" s="28"/>
      <c r="AG54" s="28"/>
      <c r="AH54" s="28"/>
    </row>
    <row r="55" spans="1:34" x14ac:dyDescent="0.25">
      <c r="A55" s="2" t="s">
        <v>50</v>
      </c>
      <c r="B55" s="4">
        <v>78</v>
      </c>
      <c r="C55" s="5">
        <f t="shared" si="4"/>
        <v>1312</v>
      </c>
      <c r="D55" s="5">
        <v>55</v>
      </c>
      <c r="E55" s="10">
        <f t="shared" si="5"/>
        <v>11.927272727272728</v>
      </c>
      <c r="F55" s="16">
        <f t="shared" si="6"/>
        <v>715.63636363636363</v>
      </c>
      <c r="G55" s="5">
        <v>68</v>
      </c>
      <c r="H55" s="5">
        <v>71</v>
      </c>
      <c r="I55" s="5">
        <v>78</v>
      </c>
      <c r="J55" s="5">
        <v>68</v>
      </c>
      <c r="K55" s="1"/>
      <c r="L55" s="1"/>
      <c r="M55" s="1"/>
      <c r="N55" s="5">
        <v>75</v>
      </c>
      <c r="O55" s="5">
        <v>70</v>
      </c>
      <c r="P55" s="5">
        <v>74</v>
      </c>
      <c r="Q55" s="1"/>
      <c r="R55" s="1"/>
      <c r="S55" s="5">
        <v>90</v>
      </c>
      <c r="T55" s="1"/>
      <c r="U55" s="5">
        <v>68</v>
      </c>
      <c r="V55" s="5">
        <v>89</v>
      </c>
      <c r="W55" s="5">
        <v>92</v>
      </c>
      <c r="X55" s="5">
        <v>94</v>
      </c>
      <c r="Y55" s="1"/>
      <c r="Z55" s="1"/>
      <c r="AA55" s="1"/>
      <c r="AB55" s="29">
        <v>92</v>
      </c>
      <c r="AC55" s="29">
        <v>72</v>
      </c>
      <c r="AD55" s="29">
        <v>75</v>
      </c>
      <c r="AE55" s="29">
        <v>71</v>
      </c>
      <c r="AF55" s="29">
        <v>65</v>
      </c>
      <c r="AG55" s="28"/>
      <c r="AH55" s="28"/>
    </row>
    <row r="56" spans="1:34" x14ac:dyDescent="0.25">
      <c r="A56" s="2" t="s">
        <v>51</v>
      </c>
      <c r="B56" s="4">
        <v>75</v>
      </c>
      <c r="C56" s="5">
        <f t="shared" si="4"/>
        <v>1062</v>
      </c>
      <c r="D56" s="5">
        <v>53</v>
      </c>
      <c r="E56" s="10">
        <f t="shared" si="5"/>
        <v>10.018867924528301</v>
      </c>
      <c r="F56" s="16">
        <f t="shared" si="6"/>
        <v>601.13207547169804</v>
      </c>
      <c r="G56" s="5">
        <v>73</v>
      </c>
      <c r="H56" s="5">
        <v>72</v>
      </c>
      <c r="I56" s="5">
        <v>90</v>
      </c>
      <c r="J56" s="5">
        <v>60</v>
      </c>
      <c r="K56" s="5">
        <v>77</v>
      </c>
      <c r="L56" s="5">
        <v>72</v>
      </c>
      <c r="M56" s="5">
        <v>87</v>
      </c>
      <c r="N56" s="1"/>
      <c r="O56" s="1"/>
      <c r="P56" s="1"/>
      <c r="Q56" s="1"/>
      <c r="R56" s="1"/>
      <c r="S56" s="1"/>
      <c r="T56" s="1"/>
      <c r="U56" s="5">
        <v>68</v>
      </c>
      <c r="V56" s="5">
        <v>88</v>
      </c>
      <c r="W56" s="1"/>
      <c r="X56" s="1"/>
      <c r="Y56" s="5">
        <v>54</v>
      </c>
      <c r="Z56" s="5">
        <v>88</v>
      </c>
      <c r="AA56" s="5">
        <v>80</v>
      </c>
      <c r="AB56" s="29">
        <v>87</v>
      </c>
      <c r="AC56" s="29">
        <v>66</v>
      </c>
      <c r="AD56" s="28"/>
      <c r="AE56" s="28"/>
      <c r="AF56" s="28"/>
      <c r="AG56" s="28"/>
      <c r="AH56" s="28"/>
    </row>
    <row r="57" spans="1:34" x14ac:dyDescent="0.25">
      <c r="A57" s="2" t="s">
        <v>52</v>
      </c>
      <c r="B57" s="4">
        <v>67</v>
      </c>
      <c r="C57" s="5">
        <f t="shared" si="4"/>
        <v>707</v>
      </c>
      <c r="D57" s="5">
        <v>21</v>
      </c>
      <c r="E57" s="10">
        <f t="shared" si="5"/>
        <v>16.833333333333332</v>
      </c>
      <c r="F57" s="16">
        <f t="shared" si="6"/>
        <v>1009.9999999999999</v>
      </c>
      <c r="G57" s="1"/>
      <c r="H57" s="1"/>
      <c r="I57" s="1"/>
      <c r="J57" s="1"/>
      <c r="K57" s="5">
        <v>76</v>
      </c>
      <c r="L57" s="5">
        <v>70</v>
      </c>
      <c r="M57" s="5">
        <v>77</v>
      </c>
      <c r="N57" s="1"/>
      <c r="O57" s="1"/>
      <c r="P57" s="1"/>
      <c r="Q57" s="5">
        <v>71</v>
      </c>
      <c r="R57" s="5">
        <v>44</v>
      </c>
      <c r="S57" s="1"/>
      <c r="T57" s="1"/>
      <c r="U57" s="1"/>
      <c r="V57" s="1"/>
      <c r="W57" s="1"/>
      <c r="X57" s="1"/>
      <c r="Y57" s="1"/>
      <c r="Z57" s="1"/>
      <c r="AA57" s="1"/>
      <c r="AB57" s="28"/>
      <c r="AC57" s="28"/>
      <c r="AD57" s="29">
        <v>68</v>
      </c>
      <c r="AE57" s="29">
        <v>74</v>
      </c>
      <c r="AF57" s="29">
        <v>72</v>
      </c>
      <c r="AG57" s="29">
        <v>69</v>
      </c>
      <c r="AH57" s="29">
        <v>86</v>
      </c>
    </row>
    <row r="58" spans="1:34" x14ac:dyDescent="0.25">
      <c r="C58" s="5"/>
      <c r="E58" s="10"/>
      <c r="F58" s="16"/>
    </row>
    <row r="59" spans="1:34" ht="18.75" x14ac:dyDescent="0.3">
      <c r="A59" s="13" t="s">
        <v>2</v>
      </c>
      <c r="B59" s="1"/>
      <c r="C59" s="11">
        <f>SUM(C61:C67)</f>
        <v>5795</v>
      </c>
      <c r="D59" s="11">
        <v>84</v>
      </c>
      <c r="E59" s="10">
        <f>SUM(C59/D59)</f>
        <v>68.988095238095241</v>
      </c>
      <c r="F59" s="18">
        <f>SUM(C59/D59/2/3*60)</f>
        <v>689.88095238095241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x14ac:dyDescent="0.25">
      <c r="A60" s="2"/>
      <c r="B60" s="3" t="s">
        <v>3</v>
      </c>
      <c r="C60" s="5"/>
      <c r="D60" s="5"/>
      <c r="E60" s="10"/>
      <c r="F60" s="16"/>
      <c r="G60" s="3" t="s">
        <v>4</v>
      </c>
      <c r="H60" s="3" t="s">
        <v>5</v>
      </c>
      <c r="I60" s="3" t="s">
        <v>6</v>
      </c>
      <c r="J60" s="3" t="s">
        <v>7</v>
      </c>
      <c r="K60" s="3" t="s">
        <v>8</v>
      </c>
      <c r="L60" s="3" t="s">
        <v>9</v>
      </c>
      <c r="M60" s="3" t="s">
        <v>10</v>
      </c>
      <c r="N60" s="3" t="s">
        <v>11</v>
      </c>
      <c r="O60" s="3" t="s">
        <v>12</v>
      </c>
      <c r="P60" s="3" t="s">
        <v>13</v>
      </c>
      <c r="Q60" s="3" t="s">
        <v>14</v>
      </c>
      <c r="R60" s="3" t="s">
        <v>15</v>
      </c>
      <c r="S60" s="3" t="s">
        <v>16</v>
      </c>
      <c r="T60" s="3" t="s">
        <v>17</v>
      </c>
      <c r="U60" s="3" t="s">
        <v>18</v>
      </c>
      <c r="V60" s="3" t="s">
        <v>19</v>
      </c>
      <c r="W60" s="3" t="s">
        <v>20</v>
      </c>
      <c r="X60" s="3" t="s">
        <v>21</v>
      </c>
      <c r="Y60" s="3" t="s">
        <v>22</v>
      </c>
      <c r="Z60" s="3" t="s">
        <v>23</v>
      </c>
      <c r="AA60" s="3" t="s">
        <v>24</v>
      </c>
      <c r="AB60" s="3" t="s">
        <v>25</v>
      </c>
      <c r="AC60" s="3" t="s">
        <v>26</v>
      </c>
      <c r="AD60" s="3" t="s">
        <v>27</v>
      </c>
      <c r="AE60" s="3" t="s">
        <v>28</v>
      </c>
      <c r="AF60" s="3" t="s">
        <v>29</v>
      </c>
      <c r="AG60" s="3" t="s">
        <v>30</v>
      </c>
      <c r="AH60" s="3" t="s">
        <v>31</v>
      </c>
    </row>
    <row r="61" spans="1:34" x14ac:dyDescent="0.25">
      <c r="A61" s="2" t="s">
        <v>32</v>
      </c>
      <c r="B61" s="4">
        <v>68</v>
      </c>
      <c r="C61" s="5">
        <f t="shared" ref="C61:C67" si="7">SUM(G61:AH61)</f>
        <v>912</v>
      </c>
      <c r="D61" s="5">
        <v>27</v>
      </c>
      <c r="E61" s="10">
        <f>SUM(C61/D61/2)</f>
        <v>16.888888888888889</v>
      </c>
      <c r="F61" s="16">
        <f>SUM(C61/D61/2*60)</f>
        <v>1013.3333333333334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5">
        <v>88</v>
      </c>
      <c r="V61" s="5">
        <v>72</v>
      </c>
      <c r="W61" s="5">
        <v>55</v>
      </c>
      <c r="X61" s="5">
        <v>73</v>
      </c>
      <c r="Y61" s="5">
        <v>51</v>
      </c>
      <c r="Z61" s="5">
        <v>87</v>
      </c>
      <c r="AA61" s="5">
        <v>51</v>
      </c>
      <c r="AB61" s="23">
        <v>75</v>
      </c>
      <c r="AC61" s="23">
        <v>91</v>
      </c>
      <c r="AD61" s="23">
        <v>74</v>
      </c>
      <c r="AE61" s="23">
        <v>77</v>
      </c>
      <c r="AF61" s="23">
        <v>52</v>
      </c>
      <c r="AG61" s="23">
        <v>66</v>
      </c>
      <c r="AH61" s="22"/>
    </row>
    <row r="62" spans="1:34" x14ac:dyDescent="0.25">
      <c r="A62" s="2" t="s">
        <v>33</v>
      </c>
      <c r="B62" s="4">
        <v>0</v>
      </c>
      <c r="C62" s="5">
        <f t="shared" si="7"/>
        <v>64</v>
      </c>
      <c r="D62" s="5"/>
      <c r="E62" s="10"/>
      <c r="F62" s="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22"/>
      <c r="AC62" s="22"/>
      <c r="AD62" s="22"/>
      <c r="AE62" s="22"/>
      <c r="AF62" s="22"/>
      <c r="AG62" s="22"/>
      <c r="AH62" s="23">
        <v>64</v>
      </c>
    </row>
    <row r="63" spans="1:34" x14ac:dyDescent="0.25">
      <c r="A63" s="2" t="s">
        <v>34</v>
      </c>
      <c r="B63" s="4">
        <v>62</v>
      </c>
      <c r="C63" s="5">
        <f t="shared" si="7"/>
        <v>884</v>
      </c>
      <c r="D63" s="5">
        <v>34</v>
      </c>
      <c r="E63" s="10">
        <f>SUM(C63/D63/2)</f>
        <v>13</v>
      </c>
      <c r="F63" s="16">
        <f>SUM(C63/D63/2*60)</f>
        <v>780</v>
      </c>
      <c r="G63" s="1"/>
      <c r="H63" s="1"/>
      <c r="I63" s="1"/>
      <c r="J63" s="5">
        <v>80</v>
      </c>
      <c r="K63" s="5">
        <v>54</v>
      </c>
      <c r="L63" s="5">
        <v>82</v>
      </c>
      <c r="M63" s="1"/>
      <c r="N63" s="1"/>
      <c r="O63" s="1"/>
      <c r="P63" s="5">
        <v>70</v>
      </c>
      <c r="Q63" s="5">
        <v>55</v>
      </c>
      <c r="R63" s="5">
        <v>51</v>
      </c>
      <c r="S63" s="1"/>
      <c r="T63" s="5">
        <v>72</v>
      </c>
      <c r="U63" s="1"/>
      <c r="V63" s="1"/>
      <c r="W63" s="5">
        <v>40</v>
      </c>
      <c r="X63" s="1"/>
      <c r="Y63" s="1"/>
      <c r="Z63" s="1"/>
      <c r="AA63" s="5">
        <v>54</v>
      </c>
      <c r="AB63" s="23">
        <v>87</v>
      </c>
      <c r="AC63" s="23">
        <v>82</v>
      </c>
      <c r="AD63" s="22"/>
      <c r="AE63" s="23">
        <v>87</v>
      </c>
      <c r="AF63" s="22"/>
      <c r="AG63" s="22"/>
      <c r="AH63" s="23">
        <v>70</v>
      </c>
    </row>
    <row r="64" spans="1:34" x14ac:dyDescent="0.25">
      <c r="A64" s="2" t="s">
        <v>35</v>
      </c>
      <c r="B64" s="4">
        <v>71</v>
      </c>
      <c r="C64" s="5">
        <f t="shared" si="7"/>
        <v>1289</v>
      </c>
      <c r="D64" s="5">
        <v>54</v>
      </c>
      <c r="E64" s="10">
        <f>SUM(C64/D64/2)</f>
        <v>11.935185185185185</v>
      </c>
      <c r="F64" s="16">
        <f>SUM(C64/D64/2*60)</f>
        <v>716.11111111111109</v>
      </c>
      <c r="G64" s="5">
        <v>75</v>
      </c>
      <c r="H64" s="5">
        <v>67</v>
      </c>
      <c r="I64" s="5">
        <v>67</v>
      </c>
      <c r="J64" s="1"/>
      <c r="K64" s="1"/>
      <c r="L64" s="5">
        <v>81</v>
      </c>
      <c r="M64" s="5">
        <v>88</v>
      </c>
      <c r="N64" s="5">
        <v>85</v>
      </c>
      <c r="O64" s="5">
        <v>53</v>
      </c>
      <c r="P64" s="5">
        <v>69</v>
      </c>
      <c r="Q64" s="1"/>
      <c r="R64" s="1"/>
      <c r="S64" s="5">
        <v>90</v>
      </c>
      <c r="T64" s="5">
        <v>71</v>
      </c>
      <c r="U64" s="1"/>
      <c r="V64" s="1"/>
      <c r="W64" s="5">
        <v>52</v>
      </c>
      <c r="X64" s="1"/>
      <c r="Y64" s="5">
        <v>50</v>
      </c>
      <c r="Z64" s="5">
        <v>86</v>
      </c>
      <c r="AA64" s="1"/>
      <c r="AB64" s="23">
        <v>83</v>
      </c>
      <c r="AC64" s="23">
        <v>82</v>
      </c>
      <c r="AD64" s="23">
        <v>65</v>
      </c>
      <c r="AE64" s="22"/>
      <c r="AF64" s="23">
        <v>53</v>
      </c>
      <c r="AG64" s="23">
        <v>72</v>
      </c>
      <c r="AH64" s="22"/>
    </row>
    <row r="65" spans="1:34" x14ac:dyDescent="0.25">
      <c r="A65" s="2" t="s">
        <v>36</v>
      </c>
      <c r="B65" s="4">
        <v>70</v>
      </c>
      <c r="C65" s="5">
        <f t="shared" si="7"/>
        <v>1538</v>
      </c>
      <c r="D65" s="5">
        <v>73</v>
      </c>
      <c r="E65" s="10">
        <f>SUM(C65/D65/2)</f>
        <v>10.534246575342467</v>
      </c>
      <c r="F65" s="16">
        <f>SUM(C65/D65/2*60)</f>
        <v>632.05479452054794</v>
      </c>
      <c r="G65" s="5">
        <v>73</v>
      </c>
      <c r="H65" s="5">
        <v>71</v>
      </c>
      <c r="I65" s="5">
        <v>61</v>
      </c>
      <c r="J65" s="5">
        <v>89</v>
      </c>
      <c r="K65" s="5">
        <v>53</v>
      </c>
      <c r="L65" s="5">
        <v>89</v>
      </c>
      <c r="M65" s="5">
        <v>86</v>
      </c>
      <c r="N65" s="5">
        <v>84</v>
      </c>
      <c r="O65" s="5">
        <v>51</v>
      </c>
      <c r="P65" s="1"/>
      <c r="Q65" s="5">
        <v>55</v>
      </c>
      <c r="R65" s="5">
        <v>53</v>
      </c>
      <c r="S65" s="5">
        <v>81</v>
      </c>
      <c r="T65" s="5">
        <v>66</v>
      </c>
      <c r="U65" s="5">
        <v>78</v>
      </c>
      <c r="V65" s="5">
        <v>70</v>
      </c>
      <c r="W65" s="1"/>
      <c r="X65" s="5">
        <v>72</v>
      </c>
      <c r="Y65" s="5">
        <v>53</v>
      </c>
      <c r="Z65" s="5">
        <v>82</v>
      </c>
      <c r="AA65" s="1"/>
      <c r="AB65" s="22"/>
      <c r="AC65" s="22"/>
      <c r="AD65" s="23">
        <v>69</v>
      </c>
      <c r="AE65" s="23">
        <v>82</v>
      </c>
      <c r="AF65" s="23">
        <v>52</v>
      </c>
      <c r="AG65" s="23">
        <v>68</v>
      </c>
      <c r="AH65" s="22"/>
    </row>
    <row r="66" spans="1:34" x14ac:dyDescent="0.25">
      <c r="A66" s="2" t="s">
        <v>37</v>
      </c>
      <c r="B66" s="4">
        <v>66</v>
      </c>
      <c r="C66" s="5">
        <f t="shared" si="7"/>
        <v>728</v>
      </c>
      <c r="D66" s="5">
        <v>43</v>
      </c>
      <c r="E66" s="10">
        <f>SUM(C66/D66/2)</f>
        <v>8.4651162790697683</v>
      </c>
      <c r="F66" s="16">
        <f>SUM(C66/D66/2*60)</f>
        <v>507.90697674418607</v>
      </c>
      <c r="G66" s="5">
        <v>68</v>
      </c>
      <c r="H66" s="5">
        <v>65</v>
      </c>
      <c r="I66" s="5">
        <v>71</v>
      </c>
      <c r="J66" s="5">
        <v>83</v>
      </c>
      <c r="K66" s="5">
        <v>51</v>
      </c>
      <c r="L66" s="1"/>
      <c r="M66" s="5">
        <v>90</v>
      </c>
      <c r="N66" s="5">
        <v>82</v>
      </c>
      <c r="O66" s="5">
        <v>45</v>
      </c>
      <c r="P66" s="1"/>
      <c r="Q66" s="5">
        <v>51</v>
      </c>
      <c r="R66" s="5">
        <v>50</v>
      </c>
      <c r="S66" s="1"/>
      <c r="T66" s="1"/>
      <c r="U66" s="1"/>
      <c r="V66" s="1"/>
      <c r="W66" s="1"/>
      <c r="X66" s="5">
        <v>72</v>
      </c>
      <c r="Y66" s="1"/>
      <c r="Z66" s="1"/>
      <c r="AA66" s="1"/>
      <c r="AB66" s="22"/>
      <c r="AC66" s="22"/>
      <c r="AD66" s="22"/>
      <c r="AE66" s="22"/>
      <c r="AF66" s="22"/>
      <c r="AG66" s="22"/>
      <c r="AH66" s="22"/>
    </row>
    <row r="67" spans="1:34" x14ac:dyDescent="0.25">
      <c r="A67" s="2" t="s">
        <v>38</v>
      </c>
      <c r="B67" s="4">
        <v>63</v>
      </c>
      <c r="C67" s="5">
        <f t="shared" si="7"/>
        <v>380</v>
      </c>
      <c r="D67" s="5">
        <v>21</v>
      </c>
      <c r="E67" s="10">
        <f>SUM(C67/D67/2)</f>
        <v>9.0476190476190474</v>
      </c>
      <c r="F67" s="16">
        <f>SUM(C67/D67/2*60)</f>
        <v>542.85714285714289</v>
      </c>
      <c r="G67" s="1"/>
      <c r="H67" s="1"/>
      <c r="I67" s="1"/>
      <c r="J67" s="1"/>
      <c r="K67" s="1"/>
      <c r="L67" s="1"/>
      <c r="M67" s="1"/>
      <c r="N67" s="1"/>
      <c r="O67" s="1"/>
      <c r="P67" s="5">
        <v>64</v>
      </c>
      <c r="Q67" s="1"/>
      <c r="R67" s="1"/>
      <c r="S67" s="5">
        <v>75</v>
      </c>
      <c r="T67" s="1"/>
      <c r="U67" s="5">
        <v>84</v>
      </c>
      <c r="V67" s="5">
        <v>60</v>
      </c>
      <c r="W67" s="1"/>
      <c r="X67" s="1"/>
      <c r="Y67" s="1"/>
      <c r="Z67" s="1"/>
      <c r="AA67" s="5">
        <v>34</v>
      </c>
      <c r="AB67" s="22"/>
      <c r="AC67" s="22"/>
      <c r="AD67" s="22"/>
      <c r="AE67" s="22"/>
      <c r="AF67" s="22"/>
      <c r="AG67" s="22"/>
      <c r="AH67" s="23">
        <v>63</v>
      </c>
    </row>
    <row r="68" spans="1:34" x14ac:dyDescent="0.25">
      <c r="C68" s="5"/>
      <c r="E68" s="10"/>
      <c r="F68" s="16"/>
    </row>
    <row r="69" spans="1:34" ht="18.75" x14ac:dyDescent="0.3">
      <c r="A69" s="13" t="s">
        <v>82</v>
      </c>
      <c r="B69" s="1"/>
      <c r="C69" s="5">
        <f>SUM(C71:C77)</f>
        <v>5216</v>
      </c>
      <c r="D69" s="11">
        <v>78</v>
      </c>
      <c r="E69" s="10">
        <f>SUM(C69/D69)</f>
        <v>66.871794871794876</v>
      </c>
      <c r="F69" s="19">
        <f>SUM(C69/D69/2/3*60)</f>
        <v>668.71794871794884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x14ac:dyDescent="0.25">
      <c r="A70" s="2"/>
      <c r="B70" s="3" t="s">
        <v>3</v>
      </c>
      <c r="C70" s="5"/>
      <c r="D70" s="5"/>
      <c r="E70" s="10"/>
      <c r="F70" s="16"/>
      <c r="G70" s="3" t="s">
        <v>4</v>
      </c>
      <c r="H70" s="3" t="s">
        <v>5</v>
      </c>
      <c r="I70" s="3" t="s">
        <v>6</v>
      </c>
      <c r="J70" s="3" t="s">
        <v>7</v>
      </c>
      <c r="K70" s="3" t="s">
        <v>8</v>
      </c>
      <c r="L70" s="3" t="s">
        <v>9</v>
      </c>
      <c r="M70" s="3" t="s">
        <v>10</v>
      </c>
      <c r="N70" s="3" t="s">
        <v>11</v>
      </c>
      <c r="O70" s="3" t="s">
        <v>12</v>
      </c>
      <c r="P70" s="3" t="s">
        <v>13</v>
      </c>
      <c r="Q70" s="3" t="s">
        <v>14</v>
      </c>
      <c r="R70" s="3" t="s">
        <v>15</v>
      </c>
      <c r="S70" s="3" t="s">
        <v>16</v>
      </c>
      <c r="T70" s="3" t="s">
        <v>17</v>
      </c>
      <c r="U70" s="3" t="s">
        <v>18</v>
      </c>
      <c r="V70" s="3" t="s">
        <v>19</v>
      </c>
      <c r="W70" s="3" t="s">
        <v>20</v>
      </c>
      <c r="X70" s="3" t="s">
        <v>21</v>
      </c>
      <c r="Y70" s="3" t="s">
        <v>22</v>
      </c>
      <c r="Z70" s="3" t="s">
        <v>23</v>
      </c>
      <c r="AA70" s="3" t="s">
        <v>24</v>
      </c>
      <c r="AB70" s="3" t="s">
        <v>25</v>
      </c>
      <c r="AC70" s="3" t="s">
        <v>26</v>
      </c>
      <c r="AD70" s="3" t="s">
        <v>27</v>
      </c>
      <c r="AE70" s="3" t="s">
        <v>28</v>
      </c>
      <c r="AF70" s="3" t="s">
        <v>29</v>
      </c>
      <c r="AG70" s="3" t="s">
        <v>30</v>
      </c>
      <c r="AH70" s="3" t="s">
        <v>31</v>
      </c>
    </row>
    <row r="71" spans="1:34" x14ac:dyDescent="0.25">
      <c r="A71" s="2" t="s">
        <v>83</v>
      </c>
      <c r="B71" s="4">
        <v>61</v>
      </c>
      <c r="C71" s="5">
        <f t="shared" ref="C71:C77" si="8">SUM(G71:AH71)</f>
        <v>1090</v>
      </c>
      <c r="D71" s="5">
        <v>39</v>
      </c>
      <c r="E71" s="10">
        <f t="shared" ref="E71:E77" si="9">SUM(C71/D71/2)</f>
        <v>13.974358974358974</v>
      </c>
      <c r="F71" s="16">
        <f t="shared" ref="F71:F77" si="10">SUM(C71/D71/2*60)</f>
        <v>838.46153846153845</v>
      </c>
      <c r="G71" s="1"/>
      <c r="H71" s="1"/>
      <c r="I71" s="1"/>
      <c r="J71" s="1"/>
      <c r="K71" s="1"/>
      <c r="L71" s="1"/>
      <c r="M71" s="1"/>
      <c r="N71" s="5">
        <v>51</v>
      </c>
      <c r="O71" s="5">
        <v>52</v>
      </c>
      <c r="P71" s="5">
        <v>88</v>
      </c>
      <c r="Q71" s="1"/>
      <c r="R71" s="5">
        <v>55</v>
      </c>
      <c r="S71" s="5">
        <v>72</v>
      </c>
      <c r="T71" s="1"/>
      <c r="U71" s="5">
        <v>49</v>
      </c>
      <c r="V71" s="5">
        <v>70</v>
      </c>
      <c r="W71" s="1"/>
      <c r="X71" s="5">
        <v>71</v>
      </c>
      <c r="Y71" s="5">
        <v>47</v>
      </c>
      <c r="Z71" s="5">
        <v>71</v>
      </c>
      <c r="AA71" s="5">
        <v>48</v>
      </c>
      <c r="AB71" s="39">
        <v>75</v>
      </c>
      <c r="AC71" s="39">
        <v>49</v>
      </c>
      <c r="AD71" s="39">
        <v>41</v>
      </c>
      <c r="AE71" s="39">
        <v>68</v>
      </c>
      <c r="AF71" s="39">
        <v>45</v>
      </c>
      <c r="AG71" s="39">
        <v>56</v>
      </c>
      <c r="AH71" s="39">
        <v>82</v>
      </c>
    </row>
    <row r="72" spans="1:34" x14ac:dyDescent="0.25">
      <c r="A72" s="2" t="s">
        <v>84</v>
      </c>
      <c r="B72" s="4">
        <v>61</v>
      </c>
      <c r="C72" s="5">
        <f t="shared" si="8"/>
        <v>918</v>
      </c>
      <c r="D72" s="5">
        <v>55</v>
      </c>
      <c r="E72" s="10">
        <f t="shared" si="9"/>
        <v>8.3454545454545457</v>
      </c>
      <c r="F72" s="16">
        <f t="shared" si="10"/>
        <v>500.72727272727275</v>
      </c>
      <c r="G72" s="5">
        <v>47</v>
      </c>
      <c r="H72" s="5">
        <v>53</v>
      </c>
      <c r="I72" s="5">
        <v>84</v>
      </c>
      <c r="J72" s="5">
        <v>72</v>
      </c>
      <c r="K72" s="5">
        <v>52</v>
      </c>
      <c r="L72" s="5">
        <v>82</v>
      </c>
      <c r="M72" s="5">
        <v>75</v>
      </c>
      <c r="N72" s="5">
        <v>48</v>
      </c>
      <c r="O72" s="5">
        <v>55</v>
      </c>
      <c r="P72" s="1"/>
      <c r="Q72" s="5">
        <v>54</v>
      </c>
      <c r="R72" s="1"/>
      <c r="S72" s="1"/>
      <c r="T72" s="5">
        <v>81</v>
      </c>
      <c r="U72" s="5">
        <v>46</v>
      </c>
      <c r="V72" s="5">
        <v>71</v>
      </c>
      <c r="W72" s="5">
        <v>49</v>
      </c>
      <c r="X72" s="1"/>
      <c r="Y72" s="1"/>
      <c r="Z72" s="1"/>
      <c r="AA72" s="5">
        <v>49</v>
      </c>
      <c r="AB72" s="38"/>
      <c r="AC72" s="38"/>
      <c r="AD72" s="38"/>
      <c r="AE72" s="38"/>
      <c r="AF72" s="38"/>
      <c r="AG72" s="38"/>
      <c r="AH72" s="38"/>
    </row>
    <row r="73" spans="1:34" x14ac:dyDescent="0.25">
      <c r="A73" s="2" t="s">
        <v>85</v>
      </c>
      <c r="B73" s="4">
        <v>75</v>
      </c>
      <c r="C73" s="5">
        <f t="shared" si="8"/>
        <v>692</v>
      </c>
      <c r="D73" s="5">
        <v>26</v>
      </c>
      <c r="E73" s="10">
        <f t="shared" si="9"/>
        <v>13.307692307692308</v>
      </c>
      <c r="F73" s="16">
        <f t="shared" si="10"/>
        <v>798.46153846153845</v>
      </c>
      <c r="G73" s="5">
        <v>51</v>
      </c>
      <c r="H73" s="5">
        <v>51</v>
      </c>
      <c r="I73" s="1"/>
      <c r="J73" s="1"/>
      <c r="K73" s="1"/>
      <c r="L73" s="5">
        <v>90</v>
      </c>
      <c r="M73" s="5">
        <v>87</v>
      </c>
      <c r="N73" s="1"/>
      <c r="O73" s="1"/>
      <c r="P73" s="5">
        <v>87</v>
      </c>
      <c r="Q73" s="1"/>
      <c r="R73" s="1"/>
      <c r="S73" s="1"/>
      <c r="T73" s="5">
        <v>87</v>
      </c>
      <c r="U73" s="1"/>
      <c r="V73" s="1"/>
      <c r="W73" s="1"/>
      <c r="X73" s="1"/>
      <c r="Y73" s="1"/>
      <c r="Z73" s="1"/>
      <c r="AA73" s="1"/>
      <c r="AB73" s="39">
        <v>80</v>
      </c>
      <c r="AC73" s="39">
        <v>46</v>
      </c>
      <c r="AD73" s="39">
        <v>50</v>
      </c>
      <c r="AE73" s="39">
        <v>63</v>
      </c>
      <c r="AF73" s="38"/>
      <c r="AG73" s="38"/>
      <c r="AH73" s="38"/>
    </row>
    <row r="74" spans="1:34" x14ac:dyDescent="0.25">
      <c r="A74" s="2" t="s">
        <v>86</v>
      </c>
      <c r="B74" s="4">
        <v>62</v>
      </c>
      <c r="C74" s="5">
        <f t="shared" si="8"/>
        <v>1179</v>
      </c>
      <c r="D74" s="5">
        <v>68</v>
      </c>
      <c r="E74" s="10">
        <f t="shared" si="9"/>
        <v>8.6691176470588243</v>
      </c>
      <c r="F74" s="16">
        <f t="shared" si="10"/>
        <v>520.14705882352951</v>
      </c>
      <c r="G74" s="5">
        <v>48</v>
      </c>
      <c r="H74" s="5">
        <v>58</v>
      </c>
      <c r="I74" s="5">
        <v>93</v>
      </c>
      <c r="J74" s="5">
        <v>70</v>
      </c>
      <c r="K74" s="5">
        <v>49</v>
      </c>
      <c r="L74" s="5">
        <v>52</v>
      </c>
      <c r="M74" s="1"/>
      <c r="N74" s="5">
        <v>56</v>
      </c>
      <c r="O74" s="5">
        <v>53</v>
      </c>
      <c r="P74" s="1"/>
      <c r="Q74" s="5">
        <v>54</v>
      </c>
      <c r="R74" s="5">
        <v>50</v>
      </c>
      <c r="S74" s="5">
        <v>70</v>
      </c>
      <c r="T74" s="5">
        <v>91</v>
      </c>
      <c r="U74" s="5">
        <v>56</v>
      </c>
      <c r="V74" s="5">
        <v>76</v>
      </c>
      <c r="W74" s="5">
        <v>56</v>
      </c>
      <c r="X74" s="5">
        <v>74</v>
      </c>
      <c r="Y74" s="5">
        <v>43</v>
      </c>
      <c r="Z74" s="5">
        <v>73</v>
      </c>
      <c r="AA74" s="5">
        <v>57</v>
      </c>
      <c r="AB74" s="38"/>
      <c r="AC74" s="38"/>
      <c r="AD74" s="38"/>
      <c r="AE74" s="38"/>
      <c r="AF74" s="38"/>
      <c r="AG74" s="38"/>
      <c r="AH74" s="38"/>
    </row>
    <row r="75" spans="1:34" x14ac:dyDescent="0.25">
      <c r="A75" s="2" t="s">
        <v>87</v>
      </c>
      <c r="B75" s="4">
        <v>0</v>
      </c>
      <c r="C75" s="5">
        <f t="shared" si="8"/>
        <v>0</v>
      </c>
      <c r="D75" s="5"/>
      <c r="E75" s="10"/>
      <c r="F75" s="1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38"/>
      <c r="AC75" s="38"/>
      <c r="AD75" s="38"/>
      <c r="AE75" s="38"/>
      <c r="AF75" s="38"/>
      <c r="AG75" s="38"/>
      <c r="AH75" s="38"/>
    </row>
    <row r="76" spans="1:34" x14ac:dyDescent="0.25">
      <c r="A76" s="2" t="s">
        <v>88</v>
      </c>
      <c r="B76" s="4">
        <v>60</v>
      </c>
      <c r="C76" s="5">
        <f t="shared" si="8"/>
        <v>401</v>
      </c>
      <c r="D76" s="5">
        <v>17</v>
      </c>
      <c r="E76" s="10">
        <f t="shared" si="9"/>
        <v>11.794117647058824</v>
      </c>
      <c r="F76" s="16">
        <f t="shared" si="10"/>
        <v>707.64705882352951</v>
      </c>
      <c r="G76" s="1"/>
      <c r="H76" s="1"/>
      <c r="I76" s="5">
        <v>86</v>
      </c>
      <c r="J76" s="5">
        <v>67</v>
      </c>
      <c r="K76" s="1"/>
      <c r="L76" s="1"/>
      <c r="M76" s="5">
        <v>76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5">
        <v>14</v>
      </c>
      <c r="Z76" s="1"/>
      <c r="AA76" s="1"/>
      <c r="AB76" s="38"/>
      <c r="AC76" s="38"/>
      <c r="AD76" s="38"/>
      <c r="AE76" s="38"/>
      <c r="AF76" s="39">
        <v>33</v>
      </c>
      <c r="AG76" s="39">
        <v>52</v>
      </c>
      <c r="AH76" s="39">
        <v>73</v>
      </c>
    </row>
    <row r="77" spans="1:34" x14ac:dyDescent="0.25">
      <c r="A77" s="2" t="s">
        <v>89</v>
      </c>
      <c r="B77" s="4">
        <v>62</v>
      </c>
      <c r="C77" s="5">
        <f t="shared" si="8"/>
        <v>936</v>
      </c>
      <c r="D77" s="5">
        <v>29</v>
      </c>
      <c r="E77" s="10">
        <f t="shared" si="9"/>
        <v>16.137931034482758</v>
      </c>
      <c r="F77" s="16">
        <f t="shared" si="10"/>
        <v>968.27586206896547</v>
      </c>
      <c r="G77" s="1"/>
      <c r="H77" s="1"/>
      <c r="I77" s="1"/>
      <c r="J77" s="1"/>
      <c r="K77" s="5">
        <v>50</v>
      </c>
      <c r="L77" s="1"/>
      <c r="M77" s="1"/>
      <c r="N77" s="1"/>
      <c r="O77" s="1"/>
      <c r="P77" s="5">
        <v>91</v>
      </c>
      <c r="Q77" s="5">
        <v>49</v>
      </c>
      <c r="R77" s="5">
        <v>53</v>
      </c>
      <c r="S77" s="5">
        <v>74</v>
      </c>
      <c r="T77" s="1"/>
      <c r="U77" s="1"/>
      <c r="V77" s="1"/>
      <c r="W77" s="5">
        <v>49</v>
      </c>
      <c r="X77" s="5">
        <v>67</v>
      </c>
      <c r="Y77" s="1"/>
      <c r="Z77" s="5">
        <v>68</v>
      </c>
      <c r="AA77" s="1"/>
      <c r="AB77" s="39">
        <v>79</v>
      </c>
      <c r="AC77" s="39">
        <v>53</v>
      </c>
      <c r="AD77" s="39">
        <v>50</v>
      </c>
      <c r="AE77" s="39">
        <v>72</v>
      </c>
      <c r="AF77" s="39">
        <v>44</v>
      </c>
      <c r="AG77" s="39">
        <v>47</v>
      </c>
      <c r="AH77" s="39">
        <v>90</v>
      </c>
    </row>
    <row r="78" spans="1:34" x14ac:dyDescent="0.25">
      <c r="E78" s="10"/>
      <c r="F78" s="16"/>
    </row>
    <row r="79" spans="1:34" ht="18.75" x14ac:dyDescent="0.3">
      <c r="A79" s="21" t="s">
        <v>90</v>
      </c>
      <c r="C79" s="14">
        <f>SUM(C69+C38+C11+C19+C30+C48+C4+C59)</f>
        <v>48033</v>
      </c>
      <c r="D79" s="14">
        <f>SUM(D69+D38+D11+D19+D30+D48+D4+D59)</f>
        <v>723</v>
      </c>
      <c r="E79" s="10">
        <f>SUM(C79/D79)</f>
        <v>66.435684647302907</v>
      </c>
      <c r="F79" s="19">
        <f>SUM(C79/D79/2/3*60)</f>
        <v>664.35684647302901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</dc:creator>
  <cp:lastModifiedBy>Werner</cp:lastModifiedBy>
  <dcterms:created xsi:type="dcterms:W3CDTF">2023-01-11T20:26:03Z</dcterms:created>
  <dcterms:modified xsi:type="dcterms:W3CDTF">2023-02-06T15:35:41Z</dcterms:modified>
</cp:coreProperties>
</file>