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rner\RSG Düren\Liga\Bundesliga\2. Bundesliga 2022-23\"/>
    </mc:Choice>
  </mc:AlternateContent>
  <bookViews>
    <workbookView xWindow="0" yWindow="0" windowWidth="28800" windowHeight="123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E76" i="1"/>
  <c r="D76" i="1"/>
  <c r="C76" i="1"/>
  <c r="F50" i="1"/>
  <c r="E50" i="1"/>
  <c r="C50" i="1"/>
  <c r="D51" i="1"/>
  <c r="F60" i="1"/>
  <c r="E60" i="1"/>
  <c r="C60" i="1"/>
  <c r="F69" i="1"/>
  <c r="E69" i="1"/>
  <c r="C69" i="1"/>
  <c r="F39" i="1"/>
  <c r="E39" i="1"/>
  <c r="C39" i="1"/>
  <c r="F29" i="1"/>
  <c r="E29" i="1"/>
  <c r="C29" i="1"/>
  <c r="F22" i="1"/>
  <c r="E22" i="1"/>
  <c r="C22" i="1"/>
  <c r="F14" i="1"/>
  <c r="C14" i="1"/>
  <c r="F8" i="1"/>
  <c r="F9" i="1"/>
  <c r="F10" i="1"/>
  <c r="F11" i="1"/>
  <c r="F12" i="1"/>
  <c r="F17" i="1"/>
  <c r="F18" i="1"/>
  <c r="F19" i="1"/>
  <c r="F20" i="1"/>
  <c r="F24" i="1"/>
  <c r="F25" i="1"/>
  <c r="F26" i="1"/>
  <c r="F27" i="1"/>
  <c r="F31" i="1"/>
  <c r="F32" i="1"/>
  <c r="F35" i="1"/>
  <c r="F36" i="1"/>
  <c r="F37" i="1"/>
  <c r="F43" i="1"/>
  <c r="F44" i="1"/>
  <c r="F47" i="1"/>
  <c r="F51" i="1"/>
  <c r="F54" i="1"/>
  <c r="F55" i="1"/>
  <c r="F56" i="1"/>
  <c r="F57" i="1"/>
  <c r="F58" i="1"/>
  <c r="F62" i="1"/>
  <c r="F63" i="1"/>
  <c r="F64" i="1"/>
  <c r="F65" i="1"/>
  <c r="F66" i="1"/>
  <c r="F71" i="1"/>
  <c r="F72" i="1"/>
  <c r="F73" i="1"/>
  <c r="F74" i="1"/>
  <c r="F6" i="1"/>
  <c r="E8" i="1"/>
  <c r="E9" i="1"/>
  <c r="E10" i="1"/>
  <c r="E11" i="1"/>
  <c r="E12" i="1"/>
  <c r="E14" i="1"/>
  <c r="E17" i="1"/>
  <c r="E18" i="1"/>
  <c r="E19" i="1"/>
  <c r="E20" i="1"/>
  <c r="E24" i="1"/>
  <c r="E25" i="1"/>
  <c r="E26" i="1"/>
  <c r="E27" i="1"/>
  <c r="E31" i="1"/>
  <c r="E32" i="1"/>
  <c r="E35" i="1"/>
  <c r="E36" i="1"/>
  <c r="E37" i="1"/>
  <c r="E43" i="1"/>
  <c r="E44" i="1"/>
  <c r="E47" i="1"/>
  <c r="E51" i="1"/>
  <c r="E54" i="1"/>
  <c r="E55" i="1"/>
  <c r="E56" i="1"/>
  <c r="E57" i="1"/>
  <c r="E58" i="1"/>
  <c r="E62" i="1"/>
  <c r="E63" i="1"/>
  <c r="E64" i="1"/>
  <c r="E65" i="1"/>
  <c r="E66" i="1"/>
  <c r="E71" i="1"/>
  <c r="E72" i="1"/>
  <c r="E73" i="1"/>
  <c r="E74" i="1"/>
  <c r="E6" i="1"/>
  <c r="F4" i="1"/>
  <c r="E4" i="1"/>
  <c r="C4" i="1"/>
  <c r="C7" i="1"/>
  <c r="C8" i="1"/>
  <c r="C9" i="1"/>
  <c r="C10" i="1"/>
  <c r="C11" i="1"/>
  <c r="C12" i="1"/>
  <c r="C16" i="1"/>
  <c r="C17" i="1"/>
  <c r="C18" i="1"/>
  <c r="C19" i="1"/>
  <c r="C20" i="1"/>
  <c r="C24" i="1"/>
  <c r="C25" i="1"/>
  <c r="C26" i="1"/>
  <c r="C27" i="1"/>
  <c r="C31" i="1"/>
  <c r="C32" i="1"/>
  <c r="C33" i="1"/>
  <c r="C34" i="1"/>
  <c r="C35" i="1"/>
  <c r="C36" i="1"/>
  <c r="C37" i="1"/>
  <c r="C40" i="1"/>
  <c r="C41" i="1"/>
  <c r="C42" i="1"/>
  <c r="C43" i="1"/>
  <c r="C44" i="1"/>
  <c r="C45" i="1"/>
  <c r="C46" i="1"/>
  <c r="C47" i="1"/>
  <c r="C48" i="1"/>
  <c r="C51" i="1"/>
  <c r="C52" i="1"/>
  <c r="C53" i="1"/>
  <c r="C54" i="1"/>
  <c r="C55" i="1"/>
  <c r="C56" i="1"/>
  <c r="C57" i="1"/>
  <c r="C58" i="1"/>
  <c r="C62" i="1"/>
  <c r="C63" i="1"/>
  <c r="C64" i="1"/>
  <c r="C65" i="1"/>
  <c r="C66" i="1"/>
  <c r="C67" i="1"/>
  <c r="C71" i="1"/>
  <c r="C72" i="1"/>
  <c r="C73" i="1"/>
  <c r="C74" i="1"/>
  <c r="C6" i="1"/>
</calcChain>
</file>

<file path=xl/sharedStrings.xml><?xml version="1.0" encoding="utf-8"?>
<sst xmlns="http://schemas.openxmlformats.org/spreadsheetml/2006/main" count="291" uniqueCount="88">
  <si>
    <t>Bogenligaschützenliste</t>
  </si>
  <si>
    <t>Bogen 1. Bundesliga Süd / Schützeneinsätze</t>
  </si>
  <si>
    <t>TSV Natternberg</t>
  </si>
  <si>
    <t>Schnitt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</si>
  <si>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</si>
  <si>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</si>
  <si>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</si>
  <si>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</si>
  <si>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</si>
  <si>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</si>
  <si>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</si>
  <si>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</si>
  <si>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</si>
  <si>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</si>
  <si>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</si>
  <si>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</si>
  <si>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</si>
  <si>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</si>
  <si>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</si>
  <si>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</si>
  <si>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</si>
  <si>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</si>
  <si>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</si>
  <si>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</si>
  <si>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</si>
  <si>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</si>
  <si>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</si>
  <si>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</si>
  <si>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</si>
  <si>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</si>
  <si>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</si>
  <si>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</si>
  <si>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Altendorf, Jürgen</t>
  </si>
  <si>
    <t>Beck, Rebecca</t>
  </si>
  <si>
    <t>Deininger, Daniel</t>
  </si>
  <si>
    <t>Eimannsberger, Josef</t>
  </si>
  <si>
    <t>Hankofer, Ben</t>
  </si>
  <si>
    <t>Reithmeier, Dieter</t>
  </si>
  <si>
    <t>Stockner, Michael</t>
  </si>
  <si>
    <t>BSG Ebersberg</t>
  </si>
  <si>
    <t xml:space="preserve">Aichinger, Amelie </t>
  </si>
  <si>
    <t>Höck, Christian</t>
  </si>
  <si>
    <t>Kroppen, Michelle</t>
  </si>
  <si>
    <t>Tartler, Elisa</t>
  </si>
  <si>
    <t>Weckmüller, Maximilian</t>
  </si>
  <si>
    <t>FSG Tacherting</t>
  </si>
  <si>
    <t>Bauer, Katharina</t>
  </si>
  <si>
    <t>Maier, Johannes</t>
  </si>
  <si>
    <t xml:space="preserve">Wieser , Felix </t>
  </si>
  <si>
    <t xml:space="preserve">Wieser, Moritz </t>
  </si>
  <si>
    <t>TS 1861 Bayreuth</t>
  </si>
  <si>
    <t>Babl, Florian</t>
  </si>
  <si>
    <t>Bennemann, Neil</t>
  </si>
  <si>
    <t xml:space="preserve">Fichtner, Barbara </t>
  </si>
  <si>
    <t>Fichtner, Mark</t>
  </si>
  <si>
    <t>Hetz, Jakob</t>
  </si>
  <si>
    <t>Schirrmeister, Mario</t>
  </si>
  <si>
    <t>Schmidt, Katharina</t>
  </si>
  <si>
    <t>GK Burgschützen Büschfeld</t>
  </si>
  <si>
    <t>Eckert, Tim</t>
  </si>
  <si>
    <t>Jakobs, Kathrin</t>
  </si>
  <si>
    <t>Seiwert, Arno</t>
  </si>
  <si>
    <t>Speicher, Bianca</t>
  </si>
  <si>
    <t>Speicher, Simon</t>
  </si>
  <si>
    <t>Steuer, Wolfgang</t>
  </si>
  <si>
    <t>Utscheid, Lars</t>
  </si>
  <si>
    <t>Welsch, Bernhard</t>
  </si>
  <si>
    <t>SG Freiburg</t>
  </si>
  <si>
    <t>Jacob, Eike</t>
  </si>
  <si>
    <t>Klein, Luca</t>
  </si>
  <si>
    <t>Klose, Julian</t>
  </si>
  <si>
    <t>Koch, Nicola</t>
  </si>
  <si>
    <t>Roether, Frederik</t>
  </si>
  <si>
    <t>Uhrich, Robin</t>
  </si>
  <si>
    <t>Weiseburger, Max</t>
  </si>
  <si>
    <t>BC Villingen-Schwenningen</t>
  </si>
  <si>
    <t>Faber, Florian</t>
  </si>
  <si>
    <t>Gölz, Dominic</t>
  </si>
  <si>
    <t>Reincke, Sarah</t>
  </si>
  <si>
    <t>Rodionova, Polina</t>
  </si>
  <si>
    <t>Schiffhauer, Nico</t>
  </si>
  <si>
    <t>Marquardt, Fiona</t>
  </si>
  <si>
    <t>SGI Welzheim</t>
  </si>
  <si>
    <t>Henckels, Jeff</t>
  </si>
  <si>
    <t>Herzig, Sven</t>
  </si>
  <si>
    <t>Vetter, Jonathan</t>
  </si>
  <si>
    <t>Weiss, Christian</t>
  </si>
  <si>
    <t>Liga-Durchschnitt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</si>
</sst>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4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2" fontId="1" fillId="0" borderId="0" xfId="1" applyNumberFormat="1" applyFont="1" applyAlignment="1" applyProtection="1">
      <alignment horizontal="center"/>
      <protection locked="0"/>
    </xf>
    <xf numFmtId="1" fontId="1" fillId="0" borderId="0" xfId="1" applyNumberFormat="1" applyFont="1" applyAlignment="1" applyProtection="1">
      <alignment horizontal="center"/>
      <protection locked="0"/>
    </xf>
    <xf numFmtId="1" fontId="4" fillId="0" borderId="0" xfId="1" applyNumberFormat="1"/>
    <xf numFmtId="1" fontId="0" fillId="0" borderId="0" xfId="0" applyNumberFormat="1"/>
    <xf numFmtId="0" fontId="5" fillId="0" borderId="0" xfId="1" applyNumberFormat="1" applyFont="1" applyAlignment="1" applyProtection="1">
      <alignment horizontal="left"/>
      <protection locked="0"/>
    </xf>
    <xf numFmtId="0" fontId="6" fillId="0" borderId="0" xfId="1" applyNumberFormat="1" applyFont="1" applyAlignment="1" applyProtection="1">
      <alignment horizontal="left"/>
      <protection locked="0"/>
    </xf>
    <xf numFmtId="2" fontId="4" fillId="0" borderId="0" xfId="1" applyNumberFormat="1" applyAlignment="1">
      <alignment horizontal="center"/>
    </xf>
    <xf numFmtId="2" fontId="0" fillId="0" borderId="0" xfId="0" applyNumberFormat="1" applyAlignment="1">
      <alignment horizontal="center"/>
    </xf>
    <xf numFmtId="1" fontId="7" fillId="0" borderId="0" xfId="1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2" fillId="0" borderId="0" xfId="1" applyNumberFormat="1" applyFont="1" applyAlignment="1" applyProtection="1">
      <alignment horizontal="center"/>
      <protection locked="0"/>
    </xf>
    <xf numFmtId="1" fontId="7" fillId="2" borderId="0" xfId="1" applyNumberFormat="1" applyFont="1" applyFill="1" applyAlignment="1">
      <alignment horizontal="center"/>
    </xf>
    <xf numFmtId="1" fontId="4" fillId="3" borderId="0" xfId="1" applyNumberFormat="1" applyFill="1" applyAlignment="1">
      <alignment horizontal="center"/>
    </xf>
    <xf numFmtId="2" fontId="4" fillId="3" borderId="0" xfId="1" applyNumberFormat="1" applyFill="1" applyAlignment="1">
      <alignment horizontal="center"/>
    </xf>
    <xf numFmtId="1" fontId="7" fillId="3" borderId="0" xfId="1" applyNumberFormat="1" applyFont="1" applyFill="1" applyAlignment="1">
      <alignment horizontal="center"/>
    </xf>
    <xf numFmtId="1" fontId="1" fillId="3" borderId="0" xfId="1" applyNumberFormat="1" applyFont="1" applyFill="1" applyAlignment="1" applyProtection="1">
      <alignment horizontal="center"/>
      <protection locked="0"/>
    </xf>
    <xf numFmtId="1" fontId="7" fillId="0" borderId="0" xfId="1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6" fillId="0" borderId="0" xfId="1" applyNumberFormat="1" applyFont="1" applyFill="1" applyAlignment="1" applyProtection="1">
      <alignment horizontal="left"/>
      <protection locked="0"/>
    </xf>
    <xf numFmtId="1" fontId="0" fillId="0" borderId="0" xfId="0" applyNumberFormat="1" applyFill="1"/>
    <xf numFmtId="2" fontId="4" fillId="0" borderId="0" xfId="1" applyNumberFormat="1" applyFill="1" applyAlignment="1">
      <alignment horizontal="center"/>
    </xf>
    <xf numFmtId="1" fontId="1" fillId="0" borderId="0" xfId="1" applyNumberFormat="1" applyFont="1" applyFill="1" applyAlignment="1" applyProtection="1">
      <alignment horizontal="center"/>
      <protection locked="0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tabSelected="1" topLeftCell="A43" workbookViewId="0">
      <selection activeCell="N3" sqref="N3"/>
    </sheetView>
  </sheetViews>
  <sheetFormatPr baseColWidth="10" defaultRowHeight="15" x14ac:dyDescent="0.25"/>
  <cols>
    <col min="1" max="1" width="25.5703125" customWidth="1"/>
    <col min="3" max="4" width="8.7109375" style="7" customWidth="1"/>
    <col min="5" max="5" width="8.7109375" style="11" customWidth="1"/>
    <col min="6" max="6" width="8.7109375" style="13" customWidth="1"/>
    <col min="7" max="7" width="3.7109375" bestFit="1" customWidth="1"/>
    <col min="8" max="8" width="4" bestFit="1" customWidth="1"/>
    <col min="9" max="15" width="3.7109375" bestFit="1" customWidth="1"/>
    <col min="16" max="34" width="4.7109375" bestFit="1" customWidth="1"/>
  </cols>
  <sheetData>
    <row r="1" spans="1:37" ht="26.25" x14ac:dyDescent="0.4">
      <c r="A1" s="8" t="s">
        <v>0</v>
      </c>
      <c r="B1" s="1"/>
      <c r="C1" s="6"/>
      <c r="D1" s="6"/>
      <c r="E1" s="10"/>
      <c r="F1" s="1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7" ht="26.25" x14ac:dyDescent="0.4">
      <c r="A2" s="8" t="s">
        <v>1</v>
      </c>
      <c r="B2" s="1"/>
      <c r="C2" s="6"/>
      <c r="D2" s="6"/>
      <c r="E2" s="10"/>
      <c r="F2" s="1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4" spans="1:37" ht="18.75" x14ac:dyDescent="0.3">
      <c r="A4" s="9" t="s">
        <v>2</v>
      </c>
      <c r="B4" s="1"/>
      <c r="C4" s="16">
        <f>SUM(C6:C12)</f>
        <v>2819</v>
      </c>
      <c r="D4" s="16">
        <v>52</v>
      </c>
      <c r="E4" s="17">
        <f>SUM(C4/D4/2/3)</f>
        <v>9.0352564102564106</v>
      </c>
      <c r="F4" s="15">
        <f>SUM(C4/D4/2/3*60)</f>
        <v>542.11538461538464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7" x14ac:dyDescent="0.25">
      <c r="A5" s="2"/>
      <c r="B5" s="3" t="s">
        <v>3</v>
      </c>
      <c r="C5" s="19"/>
      <c r="D5" s="19"/>
      <c r="E5" s="17"/>
      <c r="F5" s="18"/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 t="s">
        <v>13</v>
      </c>
      <c r="Q5" s="3" t="s">
        <v>14</v>
      </c>
      <c r="R5" s="3" t="s">
        <v>15</v>
      </c>
      <c r="S5" s="3" t="s">
        <v>16</v>
      </c>
      <c r="T5" s="3" t="s">
        <v>17</v>
      </c>
      <c r="U5" s="3" t="s">
        <v>18</v>
      </c>
      <c r="V5" s="3" t="s">
        <v>19</v>
      </c>
      <c r="W5" s="3" t="s">
        <v>20</v>
      </c>
      <c r="X5" s="3" t="s">
        <v>21</v>
      </c>
      <c r="Y5" s="3" t="s">
        <v>22</v>
      </c>
      <c r="Z5" s="3" t="s">
        <v>23</v>
      </c>
      <c r="AA5" s="3" t="s">
        <v>24</v>
      </c>
      <c r="AB5" s="3" t="s">
        <v>25</v>
      </c>
      <c r="AC5" s="3" t="s">
        <v>26</v>
      </c>
      <c r="AD5" s="3" t="s">
        <v>27</v>
      </c>
      <c r="AE5" s="3" t="s">
        <v>28</v>
      </c>
      <c r="AF5" s="3" t="s">
        <v>29</v>
      </c>
      <c r="AG5" s="3" t="s">
        <v>30</v>
      </c>
      <c r="AH5" s="3" t="s">
        <v>31</v>
      </c>
    </row>
    <row r="6" spans="1:37" x14ac:dyDescent="0.25">
      <c r="A6" s="2" t="s">
        <v>32</v>
      </c>
      <c r="B6" s="4">
        <v>70</v>
      </c>
      <c r="C6" s="19">
        <f>SUM(G6:AH6)</f>
        <v>496</v>
      </c>
      <c r="D6" s="19">
        <v>28</v>
      </c>
      <c r="E6" s="17">
        <f>SUM(C6/D6/2)</f>
        <v>8.8571428571428577</v>
      </c>
      <c r="F6" s="18">
        <f>SUM(C6/D6/2*60)</f>
        <v>531.42857142857144</v>
      </c>
      <c r="G6" s="1"/>
      <c r="H6" s="1"/>
      <c r="I6" s="1"/>
      <c r="J6" s="5">
        <v>52</v>
      </c>
      <c r="K6" s="1"/>
      <c r="L6" s="1"/>
      <c r="M6" s="5">
        <v>97</v>
      </c>
      <c r="N6" s="1"/>
      <c r="O6" s="1"/>
      <c r="P6" s="1"/>
      <c r="Q6" s="1"/>
      <c r="R6" s="1"/>
      <c r="S6" s="1"/>
      <c r="T6" s="1"/>
      <c r="U6" s="5">
        <v>73</v>
      </c>
      <c r="V6" s="5">
        <v>91</v>
      </c>
      <c r="W6" s="1"/>
      <c r="X6" s="5">
        <v>41</v>
      </c>
      <c r="Y6" s="5">
        <v>50</v>
      </c>
      <c r="Z6" s="1"/>
      <c r="AA6" s="5">
        <v>92</v>
      </c>
      <c r="AB6" s="1"/>
      <c r="AC6" s="1"/>
      <c r="AD6" s="1"/>
      <c r="AE6" s="1"/>
      <c r="AF6" s="1"/>
      <c r="AG6" s="1"/>
      <c r="AH6" s="1"/>
    </row>
    <row r="7" spans="1:37" x14ac:dyDescent="0.25">
      <c r="A7" s="2" t="s">
        <v>33</v>
      </c>
      <c r="B7" s="4">
        <v>0</v>
      </c>
      <c r="C7" s="19">
        <f t="shared" ref="C7:C70" si="0">SUM(G7:AH7)</f>
        <v>0</v>
      </c>
      <c r="D7" s="19"/>
      <c r="E7" s="17"/>
      <c r="F7" s="1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7" x14ac:dyDescent="0.25">
      <c r="A8" s="2" t="s">
        <v>34</v>
      </c>
      <c r="B8" s="4">
        <v>62</v>
      </c>
      <c r="C8" s="19">
        <f t="shared" si="0"/>
        <v>188</v>
      </c>
      <c r="D8" s="19">
        <v>11</v>
      </c>
      <c r="E8" s="17">
        <f t="shared" ref="E7:E70" si="1">SUM(C8/D8/2)</f>
        <v>8.545454545454545</v>
      </c>
      <c r="F8" s="18">
        <f t="shared" ref="F7:F70" si="2">SUM(C8/D8/2*60)</f>
        <v>512.72727272727275</v>
      </c>
      <c r="G8" s="1"/>
      <c r="H8" s="1"/>
      <c r="I8" s="5">
        <v>56</v>
      </c>
      <c r="J8" s="5">
        <v>45</v>
      </c>
      <c r="K8" s="1"/>
      <c r="L8" s="1"/>
      <c r="M8" s="5">
        <v>87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7" x14ac:dyDescent="0.25">
      <c r="A9" s="2" t="s">
        <v>35</v>
      </c>
      <c r="B9" s="4">
        <v>69</v>
      </c>
      <c r="C9" s="19">
        <f t="shared" si="0"/>
        <v>908</v>
      </c>
      <c r="D9" s="19">
        <v>49</v>
      </c>
      <c r="E9" s="17">
        <f t="shared" si="1"/>
        <v>9.2653061224489797</v>
      </c>
      <c r="F9" s="18">
        <f t="shared" si="2"/>
        <v>555.91836734693879</v>
      </c>
      <c r="G9" s="5">
        <v>57</v>
      </c>
      <c r="H9" s="5">
        <v>70</v>
      </c>
      <c r="I9" s="5">
        <v>54</v>
      </c>
      <c r="J9" s="5">
        <v>56</v>
      </c>
      <c r="K9" s="5">
        <v>77</v>
      </c>
      <c r="L9" s="5">
        <v>54</v>
      </c>
      <c r="M9" s="5">
        <v>95</v>
      </c>
      <c r="N9" s="1"/>
      <c r="O9" s="1"/>
      <c r="P9" s="1"/>
      <c r="Q9" s="1"/>
      <c r="R9" s="1"/>
      <c r="S9" s="1"/>
      <c r="T9" s="1"/>
      <c r="U9" s="5">
        <v>79</v>
      </c>
      <c r="V9" s="5">
        <v>96</v>
      </c>
      <c r="W9" s="5">
        <v>68</v>
      </c>
      <c r="X9" s="5">
        <v>56</v>
      </c>
      <c r="Y9" s="1"/>
      <c r="Z9" s="5">
        <v>52</v>
      </c>
      <c r="AA9" s="5">
        <v>94</v>
      </c>
      <c r="AB9" s="1"/>
      <c r="AC9" s="1"/>
      <c r="AD9" s="1"/>
      <c r="AE9" s="1"/>
      <c r="AF9" s="1"/>
      <c r="AG9" s="1"/>
      <c r="AH9" s="1"/>
      <c r="AI9">
        <v>25</v>
      </c>
      <c r="AK9">
        <v>27</v>
      </c>
    </row>
    <row r="10" spans="1:37" x14ac:dyDescent="0.25">
      <c r="A10" s="2" t="s">
        <v>36</v>
      </c>
      <c r="B10" s="4">
        <v>60</v>
      </c>
      <c r="C10" s="19">
        <f t="shared" si="0"/>
        <v>425</v>
      </c>
      <c r="D10" s="19">
        <v>24</v>
      </c>
      <c r="E10" s="17">
        <f t="shared" si="1"/>
        <v>8.8541666666666661</v>
      </c>
      <c r="F10" s="18">
        <f t="shared" si="2"/>
        <v>531.25</v>
      </c>
      <c r="G10" s="5">
        <v>57</v>
      </c>
      <c r="H10" s="5">
        <v>72</v>
      </c>
      <c r="I10" s="1"/>
      <c r="J10" s="1"/>
      <c r="K10" s="5">
        <v>72</v>
      </c>
      <c r="L10" s="5">
        <v>54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5">
        <v>73</v>
      </c>
      <c r="X10" s="5">
        <v>53</v>
      </c>
      <c r="Y10" s="1"/>
      <c r="Z10" s="5">
        <v>44</v>
      </c>
      <c r="AA10" s="1"/>
      <c r="AB10" s="1"/>
      <c r="AC10" s="1"/>
      <c r="AD10" s="1"/>
      <c r="AE10" s="1"/>
      <c r="AF10" s="1"/>
      <c r="AG10" s="1"/>
      <c r="AH10" s="1"/>
    </row>
    <row r="11" spans="1:37" x14ac:dyDescent="0.25">
      <c r="A11" s="2" t="s">
        <v>37</v>
      </c>
      <c r="B11" s="4">
        <v>52</v>
      </c>
      <c r="C11" s="19">
        <f t="shared" si="0"/>
        <v>52</v>
      </c>
      <c r="D11" s="19">
        <v>3</v>
      </c>
      <c r="E11" s="17">
        <f t="shared" si="1"/>
        <v>8.6666666666666661</v>
      </c>
      <c r="F11" s="18">
        <f t="shared" si="2"/>
        <v>520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5">
        <v>52</v>
      </c>
      <c r="Z11" s="1"/>
      <c r="AA11" s="1"/>
      <c r="AB11" s="1"/>
      <c r="AC11" s="1"/>
      <c r="AD11" s="1"/>
      <c r="AE11" s="1"/>
      <c r="AF11" s="1"/>
      <c r="AG11" s="1"/>
      <c r="AH11" s="1"/>
    </row>
    <row r="12" spans="1:37" x14ac:dyDescent="0.25">
      <c r="A12" s="2" t="s">
        <v>38</v>
      </c>
      <c r="B12" s="4">
        <v>68</v>
      </c>
      <c r="C12" s="19">
        <f t="shared" si="0"/>
        <v>750</v>
      </c>
      <c r="D12" s="19">
        <v>41</v>
      </c>
      <c r="E12" s="17">
        <f t="shared" si="1"/>
        <v>9.1463414634146343</v>
      </c>
      <c r="F12" s="18">
        <f t="shared" si="2"/>
        <v>548.78048780487802</v>
      </c>
      <c r="G12" s="5">
        <v>52</v>
      </c>
      <c r="H12" s="5">
        <v>75</v>
      </c>
      <c r="I12" s="5">
        <v>53</v>
      </c>
      <c r="J12" s="1"/>
      <c r="K12" s="5">
        <v>70</v>
      </c>
      <c r="L12" s="5">
        <v>54</v>
      </c>
      <c r="M12" s="1"/>
      <c r="N12" s="1"/>
      <c r="O12" s="1"/>
      <c r="P12" s="1"/>
      <c r="Q12" s="1"/>
      <c r="R12" s="1"/>
      <c r="S12" s="1"/>
      <c r="T12" s="1"/>
      <c r="U12" s="5">
        <v>72</v>
      </c>
      <c r="V12" s="5">
        <v>95</v>
      </c>
      <c r="W12" s="5">
        <v>73</v>
      </c>
      <c r="X12" s="1"/>
      <c r="Y12" s="5">
        <v>55</v>
      </c>
      <c r="Z12" s="5">
        <v>57</v>
      </c>
      <c r="AA12" s="5">
        <v>94</v>
      </c>
      <c r="AB12" s="1"/>
      <c r="AC12" s="1"/>
      <c r="AD12" s="1"/>
      <c r="AE12" s="1"/>
      <c r="AF12" s="1"/>
      <c r="AG12" s="1"/>
      <c r="AH12" s="1"/>
    </row>
    <row r="13" spans="1:37" x14ac:dyDescent="0.25">
      <c r="C13" s="25"/>
      <c r="D13" s="23"/>
      <c r="E13" s="24"/>
      <c r="F13" s="20"/>
    </row>
    <row r="14" spans="1:37" ht="18.75" x14ac:dyDescent="0.3">
      <c r="A14" s="9" t="s">
        <v>39</v>
      </c>
      <c r="B14" s="1"/>
      <c r="C14" s="19">
        <f>SUM(C16:C20)</f>
        <v>4652</v>
      </c>
      <c r="D14" s="16">
        <v>80</v>
      </c>
      <c r="E14" s="17">
        <f t="shared" si="1"/>
        <v>29.074999999999999</v>
      </c>
      <c r="F14" s="15">
        <f>SUM(C14/D14/2/3*60)</f>
        <v>581.5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7" x14ac:dyDescent="0.25">
      <c r="A15" s="2"/>
      <c r="B15" s="3" t="s">
        <v>3</v>
      </c>
      <c r="C15" s="19"/>
      <c r="D15" s="19"/>
      <c r="E15" s="17"/>
      <c r="F15" s="18"/>
      <c r="G15" s="3" t="s">
        <v>4</v>
      </c>
      <c r="H15" s="3" t="s">
        <v>5</v>
      </c>
      <c r="I15" s="3" t="s">
        <v>6</v>
      </c>
      <c r="J15" s="3" t="s">
        <v>7</v>
      </c>
      <c r="K15" s="3" t="s">
        <v>8</v>
      </c>
      <c r="L15" s="3" t="s">
        <v>9</v>
      </c>
      <c r="M15" s="3" t="s">
        <v>10</v>
      </c>
      <c r="N15" s="3" t="s">
        <v>11</v>
      </c>
      <c r="O15" s="3" t="s">
        <v>12</v>
      </c>
      <c r="P15" s="3" t="s">
        <v>13</v>
      </c>
      <c r="Q15" s="3" t="s">
        <v>14</v>
      </c>
      <c r="R15" s="3" t="s">
        <v>15</v>
      </c>
      <c r="S15" s="3" t="s">
        <v>16</v>
      </c>
      <c r="T15" s="3" t="s">
        <v>17</v>
      </c>
      <c r="U15" s="3" t="s">
        <v>18</v>
      </c>
      <c r="V15" s="3" t="s">
        <v>19</v>
      </c>
      <c r="W15" s="3" t="s">
        <v>20</v>
      </c>
      <c r="X15" s="3" t="s">
        <v>21</v>
      </c>
      <c r="Y15" s="3" t="s">
        <v>22</v>
      </c>
      <c r="Z15" s="3" t="s">
        <v>23</v>
      </c>
      <c r="AA15" s="3" t="s">
        <v>24</v>
      </c>
      <c r="AB15" s="3" t="s">
        <v>25</v>
      </c>
      <c r="AC15" s="3" t="s">
        <v>26</v>
      </c>
      <c r="AD15" s="3" t="s">
        <v>27</v>
      </c>
      <c r="AE15" s="3" t="s">
        <v>28</v>
      </c>
      <c r="AF15" s="3" t="s">
        <v>29</v>
      </c>
      <c r="AG15" s="3" t="s">
        <v>30</v>
      </c>
      <c r="AH15" s="3" t="s">
        <v>31</v>
      </c>
    </row>
    <row r="16" spans="1:37" x14ac:dyDescent="0.25">
      <c r="A16" s="2" t="s">
        <v>40</v>
      </c>
      <c r="B16" s="4">
        <v>0</v>
      </c>
      <c r="C16" s="19">
        <f t="shared" si="0"/>
        <v>0</v>
      </c>
      <c r="D16" s="19"/>
      <c r="E16" s="17"/>
      <c r="F16" s="1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7" x14ac:dyDescent="0.25">
      <c r="A17" s="2" t="s">
        <v>41</v>
      </c>
      <c r="B17" s="4">
        <v>63</v>
      </c>
      <c r="C17" s="19">
        <f t="shared" si="0"/>
        <v>126</v>
      </c>
      <c r="D17" s="19">
        <v>7</v>
      </c>
      <c r="E17" s="17">
        <f t="shared" si="1"/>
        <v>9</v>
      </c>
      <c r="F17" s="18">
        <f t="shared" si="2"/>
        <v>540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5">
        <v>70</v>
      </c>
      <c r="V17" s="1"/>
      <c r="W17" s="5">
        <v>56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7" x14ac:dyDescent="0.25">
      <c r="A18" s="2" t="s">
        <v>42</v>
      </c>
      <c r="B18" s="4">
        <v>73</v>
      </c>
      <c r="C18" s="19">
        <f t="shared" si="0"/>
        <v>1549</v>
      </c>
      <c r="D18" s="19">
        <v>80</v>
      </c>
      <c r="E18" s="17">
        <f t="shared" si="1"/>
        <v>9.6812500000000004</v>
      </c>
      <c r="F18" s="18">
        <f t="shared" si="2"/>
        <v>580.875</v>
      </c>
      <c r="G18" s="5">
        <v>57</v>
      </c>
      <c r="H18" s="5">
        <v>96</v>
      </c>
      <c r="I18" s="5">
        <v>79</v>
      </c>
      <c r="J18" s="5">
        <v>58</v>
      </c>
      <c r="K18" s="5">
        <v>79</v>
      </c>
      <c r="L18" s="14">
        <v>60</v>
      </c>
      <c r="M18" s="5">
        <v>98</v>
      </c>
      <c r="N18" s="5">
        <v>58</v>
      </c>
      <c r="O18" s="5">
        <v>59</v>
      </c>
      <c r="P18" s="5">
        <v>95</v>
      </c>
      <c r="Q18" s="5">
        <v>60</v>
      </c>
      <c r="R18" s="5">
        <v>89</v>
      </c>
      <c r="S18" s="5">
        <v>98</v>
      </c>
      <c r="T18" s="5">
        <v>77</v>
      </c>
      <c r="U18" s="5">
        <v>78</v>
      </c>
      <c r="V18" s="5">
        <v>60</v>
      </c>
      <c r="W18" s="5">
        <v>59</v>
      </c>
      <c r="X18" s="5">
        <v>77</v>
      </c>
      <c r="Y18" s="14">
        <v>60</v>
      </c>
      <c r="Z18" s="5">
        <v>76</v>
      </c>
      <c r="AA18" s="5">
        <v>76</v>
      </c>
      <c r="AB18" s="1"/>
      <c r="AC18" s="1"/>
      <c r="AD18" s="1"/>
      <c r="AE18" s="1"/>
      <c r="AF18" s="1"/>
      <c r="AG18" s="1"/>
      <c r="AH18" s="1"/>
      <c r="AI18">
        <v>27</v>
      </c>
      <c r="AJ18">
        <v>28</v>
      </c>
      <c r="AK18">
        <v>25</v>
      </c>
    </row>
    <row r="19" spans="1:37" x14ac:dyDescent="0.25">
      <c r="A19" s="2" t="s">
        <v>43</v>
      </c>
      <c r="B19" s="4">
        <v>73</v>
      </c>
      <c r="C19" s="19">
        <f t="shared" si="0"/>
        <v>1551</v>
      </c>
      <c r="D19" s="19">
        <v>80</v>
      </c>
      <c r="E19" s="17">
        <f t="shared" si="1"/>
        <v>9.6937499999999996</v>
      </c>
      <c r="F19" s="18">
        <f t="shared" si="2"/>
        <v>581.625</v>
      </c>
      <c r="G19" s="5">
        <v>58</v>
      </c>
      <c r="H19" s="5">
        <v>98</v>
      </c>
      <c r="I19" s="5">
        <v>78</v>
      </c>
      <c r="J19" s="5">
        <v>59</v>
      </c>
      <c r="K19" s="5">
        <v>79</v>
      </c>
      <c r="L19" s="14">
        <v>60</v>
      </c>
      <c r="M19" s="5">
        <v>98</v>
      </c>
      <c r="N19" s="5">
        <v>57</v>
      </c>
      <c r="O19" s="5">
        <v>56</v>
      </c>
      <c r="P19" s="5">
        <v>98</v>
      </c>
      <c r="Q19" s="5">
        <v>57</v>
      </c>
      <c r="R19" s="5">
        <v>94</v>
      </c>
      <c r="S19" s="5">
        <v>97</v>
      </c>
      <c r="T19" s="5">
        <v>76</v>
      </c>
      <c r="U19" s="5">
        <v>78</v>
      </c>
      <c r="V19" s="5">
        <v>59</v>
      </c>
      <c r="W19" s="5">
        <v>59</v>
      </c>
      <c r="X19" s="5">
        <v>76</v>
      </c>
      <c r="Y19" s="14">
        <v>60</v>
      </c>
      <c r="Z19" s="5">
        <v>76</v>
      </c>
      <c r="AA19" s="5">
        <v>78</v>
      </c>
      <c r="AB19" s="1"/>
      <c r="AC19" s="1"/>
      <c r="AD19" s="1"/>
      <c r="AE19" s="1"/>
      <c r="AF19" s="1"/>
      <c r="AG19" s="1"/>
      <c r="AH19" s="1"/>
    </row>
    <row r="20" spans="1:37" x14ac:dyDescent="0.25">
      <c r="A20" s="2" t="s">
        <v>44</v>
      </c>
      <c r="B20" s="4">
        <v>75</v>
      </c>
      <c r="C20" s="19">
        <f t="shared" si="0"/>
        <v>1426</v>
      </c>
      <c r="D20" s="19">
        <v>73</v>
      </c>
      <c r="E20" s="17">
        <f t="shared" si="1"/>
        <v>9.7671232876712324</v>
      </c>
      <c r="F20" s="15">
        <f t="shared" si="2"/>
        <v>586.02739726027391</v>
      </c>
      <c r="G20" s="5">
        <v>58</v>
      </c>
      <c r="H20" s="5">
        <v>91</v>
      </c>
      <c r="I20" s="5">
        <v>76</v>
      </c>
      <c r="J20" s="5">
        <v>59</v>
      </c>
      <c r="K20" s="5">
        <v>78</v>
      </c>
      <c r="L20" s="14">
        <v>60</v>
      </c>
      <c r="M20" s="5">
        <v>97</v>
      </c>
      <c r="N20" s="5">
        <v>57</v>
      </c>
      <c r="O20" s="5">
        <v>60</v>
      </c>
      <c r="P20" s="14">
        <v>100</v>
      </c>
      <c r="Q20" s="5">
        <v>60</v>
      </c>
      <c r="R20" s="5">
        <v>99</v>
      </c>
      <c r="S20" s="14">
        <v>100</v>
      </c>
      <c r="T20" s="5">
        <v>78</v>
      </c>
      <c r="U20" s="1"/>
      <c r="V20" s="5">
        <v>60</v>
      </c>
      <c r="W20" s="1"/>
      <c r="X20" s="5">
        <v>80</v>
      </c>
      <c r="Y20" s="14">
        <v>60</v>
      </c>
      <c r="Z20" s="5">
        <v>78</v>
      </c>
      <c r="AA20" s="5">
        <v>75</v>
      </c>
      <c r="AB20" s="1"/>
      <c r="AC20" s="1"/>
      <c r="AD20" s="1"/>
      <c r="AE20" s="1"/>
      <c r="AF20" s="1"/>
      <c r="AG20" s="1"/>
      <c r="AH20" s="1"/>
    </row>
    <row r="21" spans="1:37" x14ac:dyDescent="0.25">
      <c r="C21" s="25"/>
      <c r="D21" s="23"/>
      <c r="E21" s="24"/>
      <c r="F21" s="20"/>
    </row>
    <row r="22" spans="1:37" ht="18.75" x14ac:dyDescent="0.3">
      <c r="A22" s="9" t="s">
        <v>45</v>
      </c>
      <c r="B22" s="1"/>
      <c r="C22" s="19">
        <f>SUM(C24:C27)</f>
        <v>4845</v>
      </c>
      <c r="D22" s="16">
        <v>84</v>
      </c>
      <c r="E22" s="17">
        <f>SUM(C22/D22/2/3)</f>
        <v>9.613095238095239</v>
      </c>
      <c r="F22" s="15">
        <f>SUM(C22/D22/2/3*60)</f>
        <v>576.78571428571433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7" x14ac:dyDescent="0.25">
      <c r="A23" s="2"/>
      <c r="B23" s="3" t="s">
        <v>3</v>
      </c>
      <c r="C23" s="19"/>
      <c r="D23" s="19"/>
      <c r="E23" s="17"/>
      <c r="F23" s="18"/>
      <c r="G23" s="3" t="s">
        <v>4</v>
      </c>
      <c r="H23" s="3" t="s">
        <v>5</v>
      </c>
      <c r="I23" s="3" t="s">
        <v>6</v>
      </c>
      <c r="J23" s="3" t="s">
        <v>7</v>
      </c>
      <c r="K23" s="3" t="s">
        <v>8</v>
      </c>
      <c r="L23" s="3" t="s">
        <v>9</v>
      </c>
      <c r="M23" s="3" t="s">
        <v>10</v>
      </c>
      <c r="N23" s="3" t="s">
        <v>11</v>
      </c>
      <c r="O23" s="3" t="s">
        <v>12</v>
      </c>
      <c r="P23" s="3" t="s">
        <v>13</v>
      </c>
      <c r="Q23" s="3" t="s">
        <v>14</v>
      </c>
      <c r="R23" s="3" t="s">
        <v>15</v>
      </c>
      <c r="S23" s="3" t="s">
        <v>16</v>
      </c>
      <c r="T23" s="3" t="s">
        <v>17</v>
      </c>
      <c r="U23" s="3" t="s">
        <v>18</v>
      </c>
      <c r="V23" s="3" t="s">
        <v>19</v>
      </c>
      <c r="W23" s="3" t="s">
        <v>20</v>
      </c>
      <c r="X23" s="3" t="s">
        <v>21</v>
      </c>
      <c r="Y23" s="3" t="s">
        <v>22</v>
      </c>
      <c r="Z23" s="3" t="s">
        <v>23</v>
      </c>
      <c r="AA23" s="3" t="s">
        <v>24</v>
      </c>
      <c r="AB23" s="3" t="s">
        <v>25</v>
      </c>
      <c r="AC23" s="3" t="s">
        <v>26</v>
      </c>
      <c r="AD23" s="3" t="s">
        <v>27</v>
      </c>
      <c r="AE23" s="3" t="s">
        <v>28</v>
      </c>
      <c r="AF23" s="3" t="s">
        <v>29</v>
      </c>
      <c r="AG23" s="3" t="s">
        <v>30</v>
      </c>
      <c r="AH23" s="3" t="s">
        <v>31</v>
      </c>
    </row>
    <row r="24" spans="1:37" x14ac:dyDescent="0.25">
      <c r="A24" s="2" t="s">
        <v>46</v>
      </c>
      <c r="B24" s="4">
        <v>79</v>
      </c>
      <c r="C24" s="19">
        <f t="shared" si="0"/>
        <v>950</v>
      </c>
      <c r="D24" s="19">
        <v>49</v>
      </c>
      <c r="E24" s="17">
        <f t="shared" si="1"/>
        <v>9.6938775510204085</v>
      </c>
      <c r="F24" s="18">
        <f t="shared" si="2"/>
        <v>581.63265306122446</v>
      </c>
      <c r="G24" s="5">
        <v>58</v>
      </c>
      <c r="H24" s="5">
        <v>77</v>
      </c>
      <c r="I24" s="5">
        <v>99</v>
      </c>
      <c r="J24" s="1"/>
      <c r="K24" s="1"/>
      <c r="L24" s="5">
        <v>99</v>
      </c>
      <c r="M24" s="5">
        <v>97</v>
      </c>
      <c r="N24" s="1"/>
      <c r="O24" s="1"/>
      <c r="P24" s="1"/>
      <c r="Q24" s="1"/>
      <c r="R24" s="1"/>
      <c r="S24" s="1"/>
      <c r="T24" s="1"/>
      <c r="U24" s="5">
        <v>76</v>
      </c>
      <c r="V24" s="5">
        <v>99</v>
      </c>
      <c r="W24" s="5">
        <v>55</v>
      </c>
      <c r="X24" s="5">
        <v>58</v>
      </c>
      <c r="Y24" s="5">
        <v>96</v>
      </c>
      <c r="Z24" s="5">
        <v>58</v>
      </c>
      <c r="AA24" s="5">
        <v>78</v>
      </c>
      <c r="AB24" s="1"/>
      <c r="AC24" s="1"/>
      <c r="AD24" s="1"/>
      <c r="AE24" s="1"/>
      <c r="AF24" s="1"/>
      <c r="AG24" s="1"/>
      <c r="AH24" s="1"/>
    </row>
    <row r="25" spans="1:37" x14ac:dyDescent="0.25">
      <c r="A25" s="2" t="s">
        <v>47</v>
      </c>
      <c r="B25" s="4">
        <v>74</v>
      </c>
      <c r="C25" s="19">
        <f t="shared" si="0"/>
        <v>1115</v>
      </c>
      <c r="D25" s="19">
        <v>59</v>
      </c>
      <c r="E25" s="17">
        <f t="shared" si="1"/>
        <v>9.4491525423728806</v>
      </c>
      <c r="F25" s="18">
        <f t="shared" si="2"/>
        <v>566.94915254237287</v>
      </c>
      <c r="G25" s="1"/>
      <c r="H25" s="5">
        <v>74</v>
      </c>
      <c r="I25" s="5">
        <v>91</v>
      </c>
      <c r="J25" s="5">
        <v>94</v>
      </c>
      <c r="K25" s="5">
        <v>80</v>
      </c>
      <c r="L25" s="1"/>
      <c r="M25" s="1"/>
      <c r="N25" s="5">
        <v>93</v>
      </c>
      <c r="O25" s="5">
        <v>77</v>
      </c>
      <c r="P25" s="5">
        <v>57</v>
      </c>
      <c r="Q25" s="5">
        <v>58</v>
      </c>
      <c r="R25" s="5">
        <v>93</v>
      </c>
      <c r="S25" s="5">
        <v>59</v>
      </c>
      <c r="T25" s="5">
        <v>59</v>
      </c>
      <c r="U25" s="5">
        <v>77</v>
      </c>
      <c r="V25" s="5">
        <v>92</v>
      </c>
      <c r="W25" s="5">
        <v>55</v>
      </c>
      <c r="X25" s="5">
        <v>56</v>
      </c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7" x14ac:dyDescent="0.25">
      <c r="A26" s="2" t="s">
        <v>48</v>
      </c>
      <c r="B26" s="4">
        <v>75</v>
      </c>
      <c r="C26" s="19">
        <f t="shared" si="0"/>
        <v>1276</v>
      </c>
      <c r="D26" s="19">
        <v>66</v>
      </c>
      <c r="E26" s="17">
        <f t="shared" si="1"/>
        <v>9.6666666666666661</v>
      </c>
      <c r="F26" s="18">
        <f t="shared" si="2"/>
        <v>580</v>
      </c>
      <c r="G26" s="5">
        <v>58</v>
      </c>
      <c r="H26" s="1"/>
      <c r="I26" s="1"/>
      <c r="J26" s="5">
        <v>97</v>
      </c>
      <c r="K26" s="5">
        <v>78</v>
      </c>
      <c r="L26" s="5">
        <v>97</v>
      </c>
      <c r="M26" s="5">
        <v>98</v>
      </c>
      <c r="N26" s="5">
        <v>95</v>
      </c>
      <c r="O26" s="5">
        <v>78</v>
      </c>
      <c r="P26" s="5">
        <v>50</v>
      </c>
      <c r="Q26" s="5">
        <v>59</v>
      </c>
      <c r="R26" s="5">
        <v>96</v>
      </c>
      <c r="S26" s="5">
        <v>59</v>
      </c>
      <c r="T26" s="5">
        <v>60</v>
      </c>
      <c r="U26" s="1"/>
      <c r="V26" s="1"/>
      <c r="W26" s="5">
        <v>59</v>
      </c>
      <c r="X26" s="5">
        <v>57</v>
      </c>
      <c r="Y26" s="5">
        <v>98</v>
      </c>
      <c r="Z26" s="5">
        <v>59</v>
      </c>
      <c r="AA26" s="5">
        <v>78</v>
      </c>
      <c r="AB26" s="1"/>
      <c r="AC26" s="1"/>
      <c r="AD26" s="1"/>
      <c r="AE26" s="1"/>
      <c r="AF26" s="1"/>
      <c r="AG26" s="1"/>
      <c r="AH26" s="1"/>
    </row>
    <row r="27" spans="1:37" x14ac:dyDescent="0.25">
      <c r="A27" s="2" t="s">
        <v>49</v>
      </c>
      <c r="B27" s="4">
        <v>79</v>
      </c>
      <c r="C27" s="19">
        <f t="shared" si="0"/>
        <v>1504</v>
      </c>
      <c r="D27" s="19">
        <v>78</v>
      </c>
      <c r="E27" s="17">
        <f t="shared" si="1"/>
        <v>9.6410256410256405</v>
      </c>
      <c r="F27" s="18">
        <f t="shared" si="2"/>
        <v>578.46153846153845</v>
      </c>
      <c r="G27" s="5">
        <v>56</v>
      </c>
      <c r="H27" s="5">
        <v>79</v>
      </c>
      <c r="I27" s="5">
        <v>94</v>
      </c>
      <c r="J27" s="5">
        <v>97</v>
      </c>
      <c r="K27" s="5">
        <v>76</v>
      </c>
      <c r="L27" s="5">
        <v>95</v>
      </c>
      <c r="M27" s="5">
        <v>95</v>
      </c>
      <c r="N27" s="5">
        <v>93</v>
      </c>
      <c r="O27" s="5">
        <v>78</v>
      </c>
      <c r="P27" s="5">
        <v>58</v>
      </c>
      <c r="Q27" s="5">
        <v>59</v>
      </c>
      <c r="R27" s="5">
        <v>96</v>
      </c>
      <c r="S27" s="5">
        <v>60</v>
      </c>
      <c r="T27" s="5">
        <v>59</v>
      </c>
      <c r="U27" s="5">
        <v>78</v>
      </c>
      <c r="V27" s="5">
        <v>96</v>
      </c>
      <c r="W27" s="1"/>
      <c r="X27" s="1"/>
      <c r="Y27" s="5">
        <v>98</v>
      </c>
      <c r="Z27" s="5">
        <v>58</v>
      </c>
      <c r="AA27" s="5">
        <v>79</v>
      </c>
      <c r="AB27" s="1"/>
      <c r="AC27" s="1"/>
      <c r="AD27" s="1"/>
      <c r="AE27" s="1"/>
      <c r="AF27" s="1"/>
      <c r="AG27" s="1"/>
      <c r="AH27" s="1"/>
      <c r="AI27">
        <v>31</v>
      </c>
      <c r="AJ27">
        <v>26</v>
      </c>
      <c r="AK27">
        <v>27</v>
      </c>
    </row>
    <row r="28" spans="1:37" x14ac:dyDescent="0.25">
      <c r="C28" s="25"/>
      <c r="D28" s="23"/>
      <c r="E28" s="24"/>
      <c r="F28" s="20"/>
    </row>
    <row r="29" spans="1:37" ht="18.75" x14ac:dyDescent="0.3">
      <c r="A29" s="9" t="s">
        <v>50</v>
      </c>
      <c r="B29" s="1"/>
      <c r="C29" s="19">
        <f>SUM(C31:C37)</f>
        <v>4402</v>
      </c>
      <c r="D29" s="16">
        <v>79</v>
      </c>
      <c r="E29" s="17">
        <f>SUM(C29/D29/2/3)</f>
        <v>9.2869198312236296</v>
      </c>
      <c r="F29" s="15">
        <f>SUM(C29/D29/2/3*60)</f>
        <v>557.21518987341778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7" x14ac:dyDescent="0.25">
      <c r="A30" s="2"/>
      <c r="B30" s="3" t="s">
        <v>3</v>
      </c>
      <c r="C30" s="19"/>
      <c r="D30" s="19"/>
      <c r="E30" s="17"/>
      <c r="F30" s="18"/>
      <c r="G30" s="3" t="s">
        <v>4</v>
      </c>
      <c r="H30" s="3" t="s">
        <v>5</v>
      </c>
      <c r="I30" s="3" t="s">
        <v>6</v>
      </c>
      <c r="J30" s="3" t="s">
        <v>7</v>
      </c>
      <c r="K30" s="3" t="s">
        <v>8</v>
      </c>
      <c r="L30" s="3" t="s">
        <v>9</v>
      </c>
      <c r="M30" s="3" t="s">
        <v>10</v>
      </c>
      <c r="N30" s="3" t="s">
        <v>11</v>
      </c>
      <c r="O30" s="3" t="s">
        <v>12</v>
      </c>
      <c r="P30" s="3" t="s">
        <v>13</v>
      </c>
      <c r="Q30" s="3" t="s">
        <v>14</v>
      </c>
      <c r="R30" s="3" t="s">
        <v>15</v>
      </c>
      <c r="S30" s="3" t="s">
        <v>16</v>
      </c>
      <c r="T30" s="3" t="s">
        <v>17</v>
      </c>
      <c r="U30" s="3" t="s">
        <v>18</v>
      </c>
      <c r="V30" s="3" t="s">
        <v>19</v>
      </c>
      <c r="W30" s="3" t="s">
        <v>20</v>
      </c>
      <c r="X30" s="3" t="s">
        <v>21</v>
      </c>
      <c r="Y30" s="3" t="s">
        <v>22</v>
      </c>
      <c r="Z30" s="3" t="s">
        <v>23</v>
      </c>
      <c r="AA30" s="3" t="s">
        <v>24</v>
      </c>
      <c r="AB30" s="3" t="s">
        <v>25</v>
      </c>
      <c r="AC30" s="3" t="s">
        <v>26</v>
      </c>
      <c r="AD30" s="3" t="s">
        <v>27</v>
      </c>
      <c r="AE30" s="3" t="s">
        <v>28</v>
      </c>
      <c r="AF30" s="3" t="s">
        <v>29</v>
      </c>
      <c r="AG30" s="3" t="s">
        <v>30</v>
      </c>
      <c r="AH30" s="3" t="s">
        <v>31</v>
      </c>
    </row>
    <row r="31" spans="1:37" x14ac:dyDescent="0.25">
      <c r="A31" s="2" t="s">
        <v>51</v>
      </c>
      <c r="B31" s="4">
        <v>69</v>
      </c>
      <c r="C31" s="19">
        <f t="shared" si="0"/>
        <v>1183</v>
      </c>
      <c r="D31" s="19">
        <v>65</v>
      </c>
      <c r="E31" s="17">
        <f t="shared" si="1"/>
        <v>9.1</v>
      </c>
      <c r="F31" s="18">
        <f t="shared" si="2"/>
        <v>546</v>
      </c>
      <c r="G31" s="5">
        <v>51</v>
      </c>
      <c r="H31" s="5">
        <v>78</v>
      </c>
      <c r="I31" s="5">
        <v>94</v>
      </c>
      <c r="J31" s="5">
        <v>56</v>
      </c>
      <c r="K31" s="5">
        <v>77</v>
      </c>
      <c r="L31" s="5">
        <v>58</v>
      </c>
      <c r="M31" s="5">
        <v>93</v>
      </c>
      <c r="N31" s="5">
        <v>56</v>
      </c>
      <c r="O31" s="5">
        <v>75</v>
      </c>
      <c r="P31" s="5">
        <v>94</v>
      </c>
      <c r="Q31" s="5">
        <v>58</v>
      </c>
      <c r="R31" s="5">
        <v>55</v>
      </c>
      <c r="S31" s="5">
        <v>61</v>
      </c>
      <c r="T31" s="5">
        <v>54</v>
      </c>
      <c r="U31" s="5">
        <v>73</v>
      </c>
      <c r="V31" s="1"/>
      <c r="W31" s="1"/>
      <c r="X31" s="5">
        <v>72</v>
      </c>
      <c r="Y31" s="5">
        <v>78</v>
      </c>
      <c r="Z31" s="1"/>
      <c r="AA31" s="1"/>
      <c r="AB31" s="1"/>
      <c r="AC31" s="1"/>
      <c r="AD31" s="1"/>
      <c r="AE31" s="1"/>
      <c r="AF31" s="1"/>
      <c r="AG31" s="1"/>
      <c r="AH31" s="1"/>
    </row>
    <row r="32" spans="1:37" x14ac:dyDescent="0.25">
      <c r="A32" s="2" t="s">
        <v>52</v>
      </c>
      <c r="B32" s="4">
        <v>70</v>
      </c>
      <c r="C32" s="19">
        <f t="shared" si="0"/>
        <v>140</v>
      </c>
      <c r="D32" s="19">
        <v>8</v>
      </c>
      <c r="E32" s="17">
        <f t="shared" si="1"/>
        <v>8.75</v>
      </c>
      <c r="F32" s="18">
        <f t="shared" si="2"/>
        <v>525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5">
        <v>88</v>
      </c>
      <c r="W32" s="5">
        <v>52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7" x14ac:dyDescent="0.25">
      <c r="A33" s="2" t="s">
        <v>53</v>
      </c>
      <c r="B33" s="4">
        <v>0</v>
      </c>
      <c r="C33" s="19">
        <f t="shared" si="0"/>
        <v>0</v>
      </c>
      <c r="D33" s="19"/>
      <c r="E33" s="17"/>
      <c r="F33" s="1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7" x14ac:dyDescent="0.25">
      <c r="A34" s="2" t="s">
        <v>54</v>
      </c>
      <c r="B34" s="4">
        <v>0</v>
      </c>
      <c r="C34" s="19">
        <f t="shared" si="0"/>
        <v>0</v>
      </c>
      <c r="D34" s="19"/>
      <c r="E34" s="17"/>
      <c r="F34" s="1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7" x14ac:dyDescent="0.25">
      <c r="A35" s="2" t="s">
        <v>55</v>
      </c>
      <c r="B35" s="4">
        <v>74</v>
      </c>
      <c r="C35" s="19">
        <f t="shared" si="0"/>
        <v>1038</v>
      </c>
      <c r="D35" s="19">
        <v>54</v>
      </c>
      <c r="E35" s="17">
        <f t="shared" si="1"/>
        <v>9.6111111111111107</v>
      </c>
      <c r="F35" s="18">
        <f t="shared" si="2"/>
        <v>576.66666666666663</v>
      </c>
      <c r="G35" s="5">
        <v>59</v>
      </c>
      <c r="H35" s="5">
        <v>76</v>
      </c>
      <c r="I35" s="5">
        <v>96</v>
      </c>
      <c r="J35" s="5">
        <v>57</v>
      </c>
      <c r="K35" s="5">
        <v>76</v>
      </c>
      <c r="L35" s="5">
        <v>59</v>
      </c>
      <c r="M35" s="5">
        <v>97</v>
      </c>
      <c r="N35" s="1"/>
      <c r="O35" s="1"/>
      <c r="P35" s="1"/>
      <c r="Q35" s="1"/>
      <c r="R35" s="1"/>
      <c r="S35" s="1"/>
      <c r="T35" s="1"/>
      <c r="U35" s="5">
        <v>76</v>
      </c>
      <c r="V35" s="5">
        <v>96</v>
      </c>
      <c r="W35" s="5">
        <v>59</v>
      </c>
      <c r="X35" s="5">
        <v>78</v>
      </c>
      <c r="Y35" s="5">
        <v>97</v>
      </c>
      <c r="Z35" s="5">
        <v>56</v>
      </c>
      <c r="AA35" s="5">
        <v>56</v>
      </c>
      <c r="AB35" s="1"/>
      <c r="AC35" s="1"/>
      <c r="AD35" s="1"/>
      <c r="AE35" s="1"/>
      <c r="AF35" s="1"/>
      <c r="AG35" s="1"/>
      <c r="AH35" s="1"/>
      <c r="AI35">
        <v>27</v>
      </c>
      <c r="AJ35">
        <v>25</v>
      </c>
      <c r="AK35">
        <v>27</v>
      </c>
    </row>
    <row r="36" spans="1:37" x14ac:dyDescent="0.25">
      <c r="A36" s="2" t="s">
        <v>56</v>
      </c>
      <c r="B36" s="4">
        <v>70</v>
      </c>
      <c r="C36" s="19">
        <f t="shared" si="0"/>
        <v>1416</v>
      </c>
      <c r="D36" s="19">
        <v>76</v>
      </c>
      <c r="E36" s="17">
        <f t="shared" si="1"/>
        <v>9.3157894736842106</v>
      </c>
      <c r="F36" s="18">
        <f t="shared" si="2"/>
        <v>558.9473684210526</v>
      </c>
      <c r="G36" s="1"/>
      <c r="H36" s="5">
        <v>76</v>
      </c>
      <c r="I36" s="5">
        <v>92</v>
      </c>
      <c r="J36" s="5">
        <v>56</v>
      </c>
      <c r="K36" s="5">
        <v>76</v>
      </c>
      <c r="L36" s="5">
        <v>58</v>
      </c>
      <c r="M36" s="5">
        <v>95</v>
      </c>
      <c r="N36" s="5">
        <v>56</v>
      </c>
      <c r="O36" s="5">
        <v>78</v>
      </c>
      <c r="P36" s="5">
        <v>96</v>
      </c>
      <c r="Q36" s="5">
        <v>58</v>
      </c>
      <c r="R36" s="5">
        <v>59</v>
      </c>
      <c r="S36" s="5">
        <v>70</v>
      </c>
      <c r="T36" s="5">
        <v>54</v>
      </c>
      <c r="U36" s="5">
        <v>73</v>
      </c>
      <c r="V36" s="5">
        <v>94</v>
      </c>
      <c r="W36" s="5">
        <v>54</v>
      </c>
      <c r="X36" s="5">
        <v>73</v>
      </c>
      <c r="Y36" s="5">
        <v>93</v>
      </c>
      <c r="Z36" s="5">
        <v>54</v>
      </c>
      <c r="AA36" s="5">
        <v>51</v>
      </c>
      <c r="AB36" s="1"/>
      <c r="AC36" s="1"/>
      <c r="AD36" s="1"/>
      <c r="AE36" s="1"/>
      <c r="AF36" s="1"/>
      <c r="AG36" s="1"/>
      <c r="AH36" s="1"/>
    </row>
    <row r="37" spans="1:37" x14ac:dyDescent="0.25">
      <c r="A37" s="2" t="s">
        <v>57</v>
      </c>
      <c r="B37" s="4">
        <v>62</v>
      </c>
      <c r="C37" s="19">
        <f t="shared" si="0"/>
        <v>625</v>
      </c>
      <c r="D37" s="19">
        <v>34</v>
      </c>
      <c r="E37" s="17">
        <f t="shared" si="1"/>
        <v>9.1911764705882355</v>
      </c>
      <c r="F37" s="18">
        <f t="shared" si="2"/>
        <v>551.47058823529414</v>
      </c>
      <c r="G37" s="5">
        <v>48</v>
      </c>
      <c r="H37" s="1"/>
      <c r="I37" s="1"/>
      <c r="J37" s="1"/>
      <c r="K37" s="1"/>
      <c r="L37" s="1"/>
      <c r="M37" s="1"/>
      <c r="N37" s="5">
        <v>54</v>
      </c>
      <c r="O37" s="5">
        <v>73</v>
      </c>
      <c r="P37" s="5">
        <v>96</v>
      </c>
      <c r="Q37" s="5">
        <v>60</v>
      </c>
      <c r="R37" s="5">
        <v>57</v>
      </c>
      <c r="S37" s="5">
        <v>72</v>
      </c>
      <c r="T37" s="5">
        <v>56</v>
      </c>
      <c r="U37" s="1"/>
      <c r="V37" s="1"/>
      <c r="W37" s="1"/>
      <c r="X37" s="1"/>
      <c r="Y37" s="1"/>
      <c r="Z37" s="5">
        <v>55</v>
      </c>
      <c r="AA37" s="5">
        <v>54</v>
      </c>
      <c r="AB37" s="1"/>
      <c r="AC37" s="1"/>
      <c r="AD37" s="1"/>
      <c r="AE37" s="1"/>
      <c r="AF37" s="1"/>
      <c r="AG37" s="1"/>
      <c r="AH37" s="1"/>
    </row>
    <row r="38" spans="1:37" x14ac:dyDescent="0.25">
      <c r="C38" s="25"/>
      <c r="D38" s="23"/>
      <c r="E38" s="24"/>
      <c r="F38" s="20"/>
    </row>
    <row r="39" spans="1:37" ht="18.75" x14ac:dyDescent="0.3">
      <c r="A39" s="9" t="s">
        <v>58</v>
      </c>
      <c r="B39" s="1"/>
      <c r="C39" s="19">
        <f>SUM(C41:C48)</f>
        <v>4767</v>
      </c>
      <c r="D39" s="16">
        <v>86</v>
      </c>
      <c r="E39" s="17">
        <f>SUM(C39/D39/2/3)</f>
        <v>9.2383720930232567</v>
      </c>
      <c r="F39" s="15">
        <f>SUM(C39/D39/2/3*60)</f>
        <v>554.30232558139539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7" x14ac:dyDescent="0.25">
      <c r="A40" s="2"/>
      <c r="B40" s="3" t="s">
        <v>3</v>
      </c>
      <c r="C40" s="19">
        <f t="shared" si="0"/>
        <v>0</v>
      </c>
      <c r="D40" s="19"/>
      <c r="E40" s="17"/>
      <c r="F40" s="18"/>
      <c r="G40" s="3" t="s">
        <v>4</v>
      </c>
      <c r="H40" s="3" t="s">
        <v>5</v>
      </c>
      <c r="I40" s="3" t="s">
        <v>6</v>
      </c>
      <c r="J40" s="3" t="s">
        <v>7</v>
      </c>
      <c r="K40" s="3" t="s">
        <v>8</v>
      </c>
      <c r="L40" s="3" t="s">
        <v>9</v>
      </c>
      <c r="M40" s="3" t="s">
        <v>10</v>
      </c>
      <c r="N40" s="3" t="s">
        <v>11</v>
      </c>
      <c r="O40" s="3" t="s">
        <v>12</v>
      </c>
      <c r="P40" s="3" t="s">
        <v>13</v>
      </c>
      <c r="Q40" s="3" t="s">
        <v>14</v>
      </c>
      <c r="R40" s="3" t="s">
        <v>15</v>
      </c>
      <c r="S40" s="3" t="s">
        <v>16</v>
      </c>
      <c r="T40" s="3" t="s">
        <v>17</v>
      </c>
      <c r="U40" s="3" t="s">
        <v>18</v>
      </c>
      <c r="V40" s="3" t="s">
        <v>19</v>
      </c>
      <c r="W40" s="3" t="s">
        <v>20</v>
      </c>
      <c r="X40" s="3" t="s">
        <v>21</v>
      </c>
      <c r="Y40" s="3" t="s">
        <v>22</v>
      </c>
      <c r="Z40" s="3" t="s">
        <v>23</v>
      </c>
      <c r="AA40" s="3" t="s">
        <v>24</v>
      </c>
      <c r="AB40" s="3" t="s">
        <v>25</v>
      </c>
      <c r="AC40" s="3" t="s">
        <v>26</v>
      </c>
      <c r="AD40" s="3" t="s">
        <v>27</v>
      </c>
      <c r="AE40" s="3" t="s">
        <v>28</v>
      </c>
      <c r="AF40" s="3" t="s">
        <v>29</v>
      </c>
      <c r="AG40" s="3" t="s">
        <v>30</v>
      </c>
      <c r="AH40" s="3" t="s">
        <v>31</v>
      </c>
    </row>
    <row r="41" spans="1:37" x14ac:dyDescent="0.25">
      <c r="A41" s="2" t="s">
        <v>59</v>
      </c>
      <c r="B41" s="4">
        <v>0</v>
      </c>
      <c r="C41" s="19">
        <f t="shared" si="0"/>
        <v>0</v>
      </c>
      <c r="D41" s="19"/>
      <c r="E41" s="17"/>
      <c r="F41" s="1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7" x14ac:dyDescent="0.25">
      <c r="A42" s="2" t="s">
        <v>60</v>
      </c>
      <c r="B42" s="4">
        <v>0</v>
      </c>
      <c r="C42" s="19">
        <f t="shared" si="0"/>
        <v>0</v>
      </c>
      <c r="D42" s="19"/>
      <c r="E42" s="17"/>
      <c r="F42" s="1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7" x14ac:dyDescent="0.25">
      <c r="A43" s="2" t="s">
        <v>61</v>
      </c>
      <c r="B43" s="4">
        <v>74</v>
      </c>
      <c r="C43" s="19">
        <f t="shared" si="0"/>
        <v>1570</v>
      </c>
      <c r="D43" s="19">
        <v>86</v>
      </c>
      <c r="E43" s="17">
        <f t="shared" si="1"/>
        <v>9.1279069767441854</v>
      </c>
      <c r="F43" s="18">
        <f t="shared" si="2"/>
        <v>547.67441860465112</v>
      </c>
      <c r="G43" s="5">
        <v>56</v>
      </c>
      <c r="H43" s="5">
        <v>70</v>
      </c>
      <c r="I43" s="5">
        <v>89</v>
      </c>
      <c r="J43" s="5">
        <v>54</v>
      </c>
      <c r="K43" s="5">
        <v>54</v>
      </c>
      <c r="L43" s="5">
        <v>92</v>
      </c>
      <c r="M43" s="5">
        <v>92</v>
      </c>
      <c r="N43" s="5">
        <v>50</v>
      </c>
      <c r="O43" s="5">
        <v>71</v>
      </c>
      <c r="P43" s="5">
        <v>85</v>
      </c>
      <c r="Q43" s="5">
        <v>54</v>
      </c>
      <c r="R43" s="5">
        <v>91</v>
      </c>
      <c r="S43" s="5">
        <v>75</v>
      </c>
      <c r="T43" s="5">
        <v>58</v>
      </c>
      <c r="U43" s="5">
        <v>71</v>
      </c>
      <c r="V43" s="5">
        <v>57</v>
      </c>
      <c r="W43" s="5">
        <v>71</v>
      </c>
      <c r="X43" s="5">
        <v>95</v>
      </c>
      <c r="Y43" s="5">
        <v>97</v>
      </c>
      <c r="Z43" s="5">
        <v>95</v>
      </c>
      <c r="AA43" s="5">
        <v>93</v>
      </c>
      <c r="AB43" s="1"/>
      <c r="AC43" s="1"/>
      <c r="AD43" s="1"/>
      <c r="AE43" s="1"/>
      <c r="AF43" s="1"/>
      <c r="AG43" s="1"/>
      <c r="AH43" s="1"/>
      <c r="AI43">
        <v>28</v>
      </c>
      <c r="AJ43">
        <v>27</v>
      </c>
      <c r="AK43">
        <v>31</v>
      </c>
    </row>
    <row r="44" spans="1:37" x14ac:dyDescent="0.25">
      <c r="A44" s="2" t="s">
        <v>62</v>
      </c>
      <c r="B44" s="4">
        <v>76</v>
      </c>
      <c r="C44" s="19">
        <f t="shared" si="0"/>
        <v>1603</v>
      </c>
      <c r="D44" s="19">
        <v>86</v>
      </c>
      <c r="E44" s="17">
        <f t="shared" si="1"/>
        <v>9.3197674418604652</v>
      </c>
      <c r="F44" s="18">
        <f t="shared" si="2"/>
        <v>559.18604651162786</v>
      </c>
      <c r="G44" s="5">
        <v>54</v>
      </c>
      <c r="H44" s="5">
        <v>75</v>
      </c>
      <c r="I44" s="5">
        <v>96</v>
      </c>
      <c r="J44" s="5">
        <v>58</v>
      </c>
      <c r="K44" s="5">
        <v>54</v>
      </c>
      <c r="L44" s="5">
        <v>96</v>
      </c>
      <c r="M44" s="5">
        <v>98</v>
      </c>
      <c r="N44" s="5">
        <v>53</v>
      </c>
      <c r="O44" s="5">
        <v>72</v>
      </c>
      <c r="P44" s="5">
        <v>91</v>
      </c>
      <c r="Q44" s="5">
        <v>53</v>
      </c>
      <c r="R44" s="5">
        <v>93</v>
      </c>
      <c r="S44" s="5">
        <v>71</v>
      </c>
      <c r="T44" s="5">
        <v>56</v>
      </c>
      <c r="U44" s="5">
        <v>76</v>
      </c>
      <c r="V44" s="5">
        <v>54</v>
      </c>
      <c r="W44" s="5">
        <v>76</v>
      </c>
      <c r="X44" s="5">
        <v>94</v>
      </c>
      <c r="Y44" s="5">
        <v>92</v>
      </c>
      <c r="Z44" s="5">
        <v>94</v>
      </c>
      <c r="AA44" s="5">
        <v>97</v>
      </c>
      <c r="AB44" s="1"/>
      <c r="AC44" s="1"/>
      <c r="AD44" s="1"/>
      <c r="AE44" s="1"/>
      <c r="AF44" s="1"/>
      <c r="AG44" s="1"/>
      <c r="AH44" s="1"/>
    </row>
    <row r="45" spans="1:37" x14ac:dyDescent="0.25">
      <c r="A45" s="2" t="s">
        <v>63</v>
      </c>
      <c r="B45" s="4">
        <v>0</v>
      </c>
      <c r="C45" s="19">
        <f t="shared" si="0"/>
        <v>0</v>
      </c>
      <c r="D45" s="19"/>
      <c r="E45" s="17"/>
      <c r="F45" s="1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7" x14ac:dyDescent="0.25">
      <c r="A46" s="2" t="s">
        <v>64</v>
      </c>
      <c r="B46" s="4">
        <v>0</v>
      </c>
      <c r="C46" s="19">
        <f t="shared" si="0"/>
        <v>0</v>
      </c>
      <c r="D46" s="19"/>
      <c r="E46" s="17"/>
      <c r="F46" s="1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7" x14ac:dyDescent="0.25">
      <c r="A47" s="2" t="s">
        <v>65</v>
      </c>
      <c r="B47" s="4">
        <v>75</v>
      </c>
      <c r="C47" s="19">
        <f t="shared" si="0"/>
        <v>1594</v>
      </c>
      <c r="D47" s="19">
        <v>86</v>
      </c>
      <c r="E47" s="17">
        <f t="shared" si="1"/>
        <v>9.2674418604651159</v>
      </c>
      <c r="F47" s="18">
        <f t="shared" si="2"/>
        <v>556.04651162790697</v>
      </c>
      <c r="G47" s="5">
        <v>56</v>
      </c>
      <c r="H47" s="5">
        <v>74</v>
      </c>
      <c r="I47" s="5">
        <v>91</v>
      </c>
      <c r="J47" s="5">
        <v>57</v>
      </c>
      <c r="K47" s="5">
        <v>54</v>
      </c>
      <c r="L47" s="5">
        <v>92</v>
      </c>
      <c r="M47" s="5">
        <v>89</v>
      </c>
      <c r="N47" s="5">
        <v>57</v>
      </c>
      <c r="O47" s="5">
        <v>73</v>
      </c>
      <c r="P47" s="5">
        <v>98</v>
      </c>
      <c r="Q47" s="5">
        <v>57</v>
      </c>
      <c r="R47" s="5">
        <v>93</v>
      </c>
      <c r="S47" s="5">
        <v>74</v>
      </c>
      <c r="T47" s="5">
        <v>57</v>
      </c>
      <c r="U47" s="5">
        <v>77</v>
      </c>
      <c r="V47" s="5">
        <v>53</v>
      </c>
      <c r="W47" s="5">
        <v>75</v>
      </c>
      <c r="X47" s="5">
        <v>95</v>
      </c>
      <c r="Y47" s="5">
        <v>87</v>
      </c>
      <c r="Z47" s="5">
        <v>93</v>
      </c>
      <c r="AA47" s="5">
        <v>92</v>
      </c>
      <c r="AB47" s="1"/>
      <c r="AC47" s="1"/>
      <c r="AD47" s="1"/>
      <c r="AE47" s="1"/>
      <c r="AF47" s="1"/>
      <c r="AG47" s="1"/>
      <c r="AH47" s="1"/>
    </row>
    <row r="48" spans="1:37" x14ac:dyDescent="0.25">
      <c r="A48" s="2" t="s">
        <v>66</v>
      </c>
      <c r="B48" s="4">
        <v>0</v>
      </c>
      <c r="C48" s="19">
        <f t="shared" si="0"/>
        <v>0</v>
      </c>
      <c r="D48" s="19"/>
      <c r="E48" s="17"/>
      <c r="F48" s="1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7" x14ac:dyDescent="0.25">
      <c r="C49" s="25"/>
      <c r="D49" s="23"/>
      <c r="E49" s="24"/>
      <c r="F49" s="20"/>
    </row>
    <row r="50" spans="1:37" ht="18.75" x14ac:dyDescent="0.3">
      <c r="A50" s="9" t="s">
        <v>67</v>
      </c>
      <c r="B50" s="1"/>
      <c r="C50" s="19">
        <f>SUM(C52:C58)</f>
        <v>4536</v>
      </c>
      <c r="D50" s="16">
        <v>81</v>
      </c>
      <c r="E50" s="17">
        <f>SUM(C50/D50/2/3)</f>
        <v>9.3333333333333339</v>
      </c>
      <c r="F50" s="15">
        <f>SUM(C50/D50/2/3*60)</f>
        <v>560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7" x14ac:dyDescent="0.25">
      <c r="A51" s="2"/>
      <c r="B51" s="3" t="s">
        <v>3</v>
      </c>
      <c r="C51" s="19">
        <f t="shared" si="0"/>
        <v>0</v>
      </c>
      <c r="D51" s="19">
        <f>SUM(D53:D58)</f>
        <v>243</v>
      </c>
      <c r="E51" s="17">
        <f t="shared" si="1"/>
        <v>0</v>
      </c>
      <c r="F51" s="18">
        <f t="shared" si="2"/>
        <v>0</v>
      </c>
      <c r="G51" s="3" t="s">
        <v>4</v>
      </c>
      <c r="H51" s="3" t="s">
        <v>5</v>
      </c>
      <c r="I51" s="3" t="s">
        <v>6</v>
      </c>
      <c r="J51" s="3" t="s">
        <v>7</v>
      </c>
      <c r="K51" s="3" t="s">
        <v>8</v>
      </c>
      <c r="L51" s="3" t="s">
        <v>9</v>
      </c>
      <c r="M51" s="3" t="s">
        <v>10</v>
      </c>
      <c r="N51" s="3" t="s">
        <v>11</v>
      </c>
      <c r="O51" s="3" t="s">
        <v>12</v>
      </c>
      <c r="P51" s="3" t="s">
        <v>13</v>
      </c>
      <c r="Q51" s="3" t="s">
        <v>14</v>
      </c>
      <c r="R51" s="3" t="s">
        <v>15</v>
      </c>
      <c r="S51" s="3" t="s">
        <v>16</v>
      </c>
      <c r="T51" s="3" t="s">
        <v>17</v>
      </c>
      <c r="U51" s="3" t="s">
        <v>18</v>
      </c>
      <c r="V51" s="3" t="s">
        <v>19</v>
      </c>
      <c r="W51" s="3" t="s">
        <v>20</v>
      </c>
      <c r="X51" s="3" t="s">
        <v>21</v>
      </c>
      <c r="Y51" s="3" t="s">
        <v>22</v>
      </c>
      <c r="Z51" s="3" t="s">
        <v>23</v>
      </c>
      <c r="AA51" s="3" t="s">
        <v>24</v>
      </c>
      <c r="AB51" s="3" t="s">
        <v>25</v>
      </c>
      <c r="AC51" s="3" t="s">
        <v>26</v>
      </c>
      <c r="AD51" s="3" t="s">
        <v>27</v>
      </c>
      <c r="AE51" s="3" t="s">
        <v>28</v>
      </c>
      <c r="AF51" s="3" t="s">
        <v>29</v>
      </c>
      <c r="AG51" s="3" t="s">
        <v>30</v>
      </c>
      <c r="AH51" s="3" t="s">
        <v>31</v>
      </c>
    </row>
    <row r="52" spans="1:37" x14ac:dyDescent="0.25">
      <c r="A52" s="2" t="s">
        <v>68</v>
      </c>
      <c r="B52" s="4">
        <v>0</v>
      </c>
      <c r="C52" s="19">
        <f t="shared" si="0"/>
        <v>0</v>
      </c>
      <c r="D52" s="19"/>
      <c r="E52" s="17"/>
      <c r="F52" s="1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7" x14ac:dyDescent="0.25">
      <c r="A53" s="2" t="s">
        <v>69</v>
      </c>
      <c r="B53" s="4">
        <v>0</v>
      </c>
      <c r="C53" s="19">
        <f t="shared" si="0"/>
        <v>0</v>
      </c>
      <c r="D53" s="19"/>
      <c r="E53" s="17"/>
      <c r="F53" s="18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7" x14ac:dyDescent="0.25">
      <c r="A54" s="2" t="s">
        <v>70</v>
      </c>
      <c r="B54" s="4">
        <v>68</v>
      </c>
      <c r="C54" s="19">
        <f t="shared" si="0"/>
        <v>274</v>
      </c>
      <c r="D54" s="19">
        <v>15</v>
      </c>
      <c r="E54" s="17">
        <f t="shared" si="1"/>
        <v>9.1333333333333329</v>
      </c>
      <c r="F54" s="18">
        <f t="shared" si="2"/>
        <v>548</v>
      </c>
      <c r="G54" s="1"/>
      <c r="H54" s="1"/>
      <c r="I54" s="1"/>
      <c r="J54" s="1"/>
      <c r="K54" s="1"/>
      <c r="L54" s="1"/>
      <c r="M54" s="1"/>
      <c r="N54" s="5">
        <v>92</v>
      </c>
      <c r="O54" s="5">
        <v>55</v>
      </c>
      <c r="P54" s="5">
        <v>53</v>
      </c>
      <c r="Q54" s="5">
        <v>74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7" x14ac:dyDescent="0.25">
      <c r="A55" s="2" t="s">
        <v>71</v>
      </c>
      <c r="B55" s="4">
        <v>70</v>
      </c>
      <c r="C55" s="19">
        <f t="shared" si="0"/>
        <v>1202</v>
      </c>
      <c r="D55" s="19">
        <v>66</v>
      </c>
      <c r="E55" s="17">
        <f t="shared" si="1"/>
        <v>9.1060606060606055</v>
      </c>
      <c r="F55" s="18">
        <f t="shared" si="2"/>
        <v>546.36363636363637</v>
      </c>
      <c r="G55" s="5">
        <v>54</v>
      </c>
      <c r="H55" s="5">
        <v>92</v>
      </c>
      <c r="I55" s="5">
        <v>76</v>
      </c>
      <c r="J55" s="5">
        <v>92</v>
      </c>
      <c r="K55" s="5">
        <v>71</v>
      </c>
      <c r="L55" s="5">
        <v>92</v>
      </c>
      <c r="M55" s="5">
        <v>73</v>
      </c>
      <c r="N55" s="1"/>
      <c r="O55" s="1"/>
      <c r="P55" s="1"/>
      <c r="Q55" s="1"/>
      <c r="R55" s="5">
        <v>88</v>
      </c>
      <c r="S55" s="5">
        <v>55</v>
      </c>
      <c r="T55" s="5">
        <v>58</v>
      </c>
      <c r="U55" s="5">
        <v>71</v>
      </c>
      <c r="V55" s="5">
        <v>57</v>
      </c>
      <c r="W55" s="5">
        <v>56</v>
      </c>
      <c r="X55" s="5">
        <v>68</v>
      </c>
      <c r="Y55" s="5">
        <v>56</v>
      </c>
      <c r="Z55" s="5">
        <v>89</v>
      </c>
      <c r="AA55" s="5">
        <v>54</v>
      </c>
      <c r="AB55" s="1"/>
      <c r="AC55" s="1"/>
      <c r="AD55" s="1"/>
      <c r="AE55" s="1"/>
      <c r="AF55" s="1"/>
      <c r="AG55" s="1"/>
      <c r="AH55" s="1"/>
    </row>
    <row r="56" spans="1:37" x14ac:dyDescent="0.25">
      <c r="A56" s="2" t="s">
        <v>72</v>
      </c>
      <c r="B56" s="4">
        <v>67</v>
      </c>
      <c r="C56" s="19">
        <f t="shared" si="0"/>
        <v>946</v>
      </c>
      <c r="D56" s="19">
        <v>51</v>
      </c>
      <c r="E56" s="17">
        <f t="shared" si="1"/>
        <v>9.2745098039215694</v>
      </c>
      <c r="F56" s="18">
        <f t="shared" si="2"/>
        <v>556.47058823529414</v>
      </c>
      <c r="G56" s="1"/>
      <c r="H56" s="1"/>
      <c r="I56" s="1"/>
      <c r="J56" s="1"/>
      <c r="K56" s="1"/>
      <c r="L56" s="1"/>
      <c r="M56" s="1"/>
      <c r="N56" s="5">
        <v>95</v>
      </c>
      <c r="O56" s="5">
        <v>54</v>
      </c>
      <c r="P56" s="5">
        <v>54</v>
      </c>
      <c r="Q56" s="5">
        <v>76</v>
      </c>
      <c r="R56" s="5">
        <v>94</v>
      </c>
      <c r="S56" s="5">
        <v>56</v>
      </c>
      <c r="T56" s="5">
        <v>56</v>
      </c>
      <c r="U56" s="5">
        <v>73</v>
      </c>
      <c r="V56" s="5">
        <v>54</v>
      </c>
      <c r="W56" s="5">
        <v>50</v>
      </c>
      <c r="X56" s="5">
        <v>73</v>
      </c>
      <c r="Y56" s="5">
        <v>57</v>
      </c>
      <c r="Z56" s="5">
        <v>95</v>
      </c>
      <c r="AA56" s="5">
        <v>59</v>
      </c>
      <c r="AB56" s="1"/>
      <c r="AC56" s="1"/>
      <c r="AD56" s="1"/>
      <c r="AE56" s="1"/>
      <c r="AF56" s="1"/>
      <c r="AG56" s="1"/>
      <c r="AH56" s="1"/>
    </row>
    <row r="57" spans="1:37" x14ac:dyDescent="0.25">
      <c r="A57" s="2" t="s">
        <v>73</v>
      </c>
      <c r="B57" s="4">
        <v>78</v>
      </c>
      <c r="C57" s="19">
        <f t="shared" si="0"/>
        <v>550</v>
      </c>
      <c r="D57" s="19">
        <v>30</v>
      </c>
      <c r="E57" s="17">
        <f t="shared" si="1"/>
        <v>9.1666666666666661</v>
      </c>
      <c r="F57" s="18">
        <f t="shared" si="2"/>
        <v>550</v>
      </c>
      <c r="G57" s="5">
        <v>56</v>
      </c>
      <c r="H57" s="5">
        <v>89</v>
      </c>
      <c r="I57" s="5">
        <v>76</v>
      </c>
      <c r="J57" s="5">
        <v>92</v>
      </c>
      <c r="K57" s="5">
        <v>76</v>
      </c>
      <c r="L57" s="5">
        <v>87</v>
      </c>
      <c r="M57" s="5">
        <v>74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7" x14ac:dyDescent="0.25">
      <c r="A58" s="2" t="s">
        <v>74</v>
      </c>
      <c r="B58" s="4">
        <v>74</v>
      </c>
      <c r="C58" s="19">
        <f t="shared" si="0"/>
        <v>1564</v>
      </c>
      <c r="D58" s="19">
        <v>81</v>
      </c>
      <c r="E58" s="17">
        <f t="shared" si="1"/>
        <v>9.6543209876543212</v>
      </c>
      <c r="F58" s="18">
        <f t="shared" si="2"/>
        <v>579.25925925925924</v>
      </c>
      <c r="G58" s="5">
        <v>57</v>
      </c>
      <c r="H58" s="5">
        <v>98</v>
      </c>
      <c r="I58" s="5">
        <v>79</v>
      </c>
      <c r="J58" s="5">
        <v>96</v>
      </c>
      <c r="K58" s="5">
        <v>80</v>
      </c>
      <c r="L58" s="5">
        <v>94</v>
      </c>
      <c r="M58" s="5">
        <v>77</v>
      </c>
      <c r="N58" s="5">
        <v>95</v>
      </c>
      <c r="O58" s="5">
        <v>58</v>
      </c>
      <c r="P58" s="5">
        <v>58</v>
      </c>
      <c r="Q58" s="5">
        <v>77</v>
      </c>
      <c r="R58" s="5">
        <v>94</v>
      </c>
      <c r="S58" s="5">
        <v>58</v>
      </c>
      <c r="T58" s="5">
        <v>56</v>
      </c>
      <c r="U58" s="5">
        <v>78</v>
      </c>
      <c r="V58" s="5">
        <v>58</v>
      </c>
      <c r="W58" s="5">
        <v>58</v>
      </c>
      <c r="X58" s="5">
        <v>78</v>
      </c>
      <c r="Y58" s="5">
        <v>59</v>
      </c>
      <c r="Z58" s="5">
        <v>96</v>
      </c>
      <c r="AA58" s="5">
        <v>60</v>
      </c>
      <c r="AB58" s="1"/>
      <c r="AC58" s="1"/>
      <c r="AD58" s="1"/>
      <c r="AE58" s="1"/>
      <c r="AF58" s="1"/>
      <c r="AG58" s="1"/>
      <c r="AH58" s="1"/>
      <c r="AI58">
        <v>30</v>
      </c>
      <c r="AJ58">
        <v>26</v>
      </c>
      <c r="AK58">
        <v>25</v>
      </c>
    </row>
    <row r="59" spans="1:37" x14ac:dyDescent="0.25">
      <c r="C59" s="25"/>
      <c r="D59" s="23"/>
      <c r="E59" s="24"/>
      <c r="F59" s="20"/>
    </row>
    <row r="60" spans="1:37" ht="18.75" x14ac:dyDescent="0.3">
      <c r="A60" s="9" t="s">
        <v>75</v>
      </c>
      <c r="B60" s="1"/>
      <c r="C60" s="19">
        <f>SUM(C62:C67)</f>
        <v>4543</v>
      </c>
      <c r="D60" s="16">
        <v>79</v>
      </c>
      <c r="E60" s="17">
        <f>SUM(C60/D60/2/3)</f>
        <v>9.5843881856540083</v>
      </c>
      <c r="F60" s="15">
        <f>SUM(C60/D60/2/3*60)</f>
        <v>575.0632911392405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7" x14ac:dyDescent="0.25">
      <c r="A61" s="2"/>
      <c r="B61" s="3" t="s">
        <v>3</v>
      </c>
      <c r="C61" s="19"/>
      <c r="D61" s="19"/>
      <c r="E61" s="17"/>
      <c r="F61" s="18"/>
      <c r="G61" s="3" t="s">
        <v>4</v>
      </c>
      <c r="H61" s="3" t="s">
        <v>5</v>
      </c>
      <c r="I61" s="3" t="s">
        <v>6</v>
      </c>
      <c r="J61" s="3" t="s">
        <v>7</v>
      </c>
      <c r="K61" s="3" t="s">
        <v>8</v>
      </c>
      <c r="L61" s="3" t="s">
        <v>9</v>
      </c>
      <c r="M61" s="3" t="s">
        <v>10</v>
      </c>
      <c r="N61" s="3" t="s">
        <v>11</v>
      </c>
      <c r="O61" s="3" t="s">
        <v>12</v>
      </c>
      <c r="P61" s="3" t="s">
        <v>13</v>
      </c>
      <c r="Q61" s="3" t="s">
        <v>14</v>
      </c>
      <c r="R61" s="3" t="s">
        <v>15</v>
      </c>
      <c r="S61" s="3" t="s">
        <v>16</v>
      </c>
      <c r="T61" s="3" t="s">
        <v>17</v>
      </c>
      <c r="U61" s="3" t="s">
        <v>18</v>
      </c>
      <c r="V61" s="3" t="s">
        <v>19</v>
      </c>
      <c r="W61" s="3" t="s">
        <v>20</v>
      </c>
      <c r="X61" s="3" t="s">
        <v>21</v>
      </c>
      <c r="Y61" s="3" t="s">
        <v>22</v>
      </c>
      <c r="Z61" s="3" t="s">
        <v>23</v>
      </c>
      <c r="AA61" s="3" t="s">
        <v>24</v>
      </c>
      <c r="AB61" s="3" t="s">
        <v>25</v>
      </c>
      <c r="AC61" s="3" t="s">
        <v>26</v>
      </c>
      <c r="AD61" s="3" t="s">
        <v>27</v>
      </c>
      <c r="AE61" s="3" t="s">
        <v>28</v>
      </c>
      <c r="AF61" s="3" t="s">
        <v>29</v>
      </c>
      <c r="AG61" s="3" t="s">
        <v>30</v>
      </c>
      <c r="AH61" s="3" t="s">
        <v>31</v>
      </c>
    </row>
    <row r="62" spans="1:37" x14ac:dyDescent="0.25">
      <c r="A62" s="2" t="s">
        <v>76</v>
      </c>
      <c r="B62" s="4">
        <v>72</v>
      </c>
      <c r="C62" s="19">
        <f t="shared" si="0"/>
        <v>436</v>
      </c>
      <c r="D62" s="19">
        <v>23</v>
      </c>
      <c r="E62" s="17">
        <f t="shared" si="1"/>
        <v>9.4782608695652169</v>
      </c>
      <c r="F62" s="18">
        <f t="shared" si="2"/>
        <v>568.695652173913</v>
      </c>
      <c r="G62" s="5">
        <v>74</v>
      </c>
      <c r="H62" s="1"/>
      <c r="I62" s="5">
        <v>98</v>
      </c>
      <c r="J62" s="1"/>
      <c r="K62" s="5">
        <v>56</v>
      </c>
      <c r="L62" s="1"/>
      <c r="M62" s="5">
        <v>77</v>
      </c>
      <c r="N62" s="1"/>
      <c r="O62" s="5">
        <v>77</v>
      </c>
      <c r="P62" s="1"/>
      <c r="Q62" s="5">
        <v>54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7" x14ac:dyDescent="0.25">
      <c r="A63" s="2" t="s">
        <v>77</v>
      </c>
      <c r="B63" s="4">
        <v>60</v>
      </c>
      <c r="C63" s="19">
        <f t="shared" si="0"/>
        <v>546</v>
      </c>
      <c r="D63" s="19">
        <v>30</v>
      </c>
      <c r="E63" s="17">
        <f t="shared" si="1"/>
        <v>9.1</v>
      </c>
      <c r="F63" s="18">
        <f t="shared" si="2"/>
        <v>546</v>
      </c>
      <c r="G63" s="1"/>
      <c r="H63" s="1"/>
      <c r="I63" s="1"/>
      <c r="J63" s="1"/>
      <c r="K63" s="1"/>
      <c r="L63" s="5">
        <v>53</v>
      </c>
      <c r="M63" s="1"/>
      <c r="N63" s="5">
        <v>57</v>
      </c>
      <c r="O63" s="5">
        <v>71</v>
      </c>
      <c r="P63" s="5">
        <v>56</v>
      </c>
      <c r="Q63" s="5">
        <v>54</v>
      </c>
      <c r="R63" s="5">
        <v>54</v>
      </c>
      <c r="S63" s="5">
        <v>55</v>
      </c>
      <c r="T63" s="5">
        <v>72</v>
      </c>
      <c r="U63" s="5">
        <v>74</v>
      </c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7" x14ac:dyDescent="0.25">
      <c r="A64" s="2" t="s">
        <v>78</v>
      </c>
      <c r="B64" s="4">
        <v>78</v>
      </c>
      <c r="C64" s="19">
        <f t="shared" si="0"/>
        <v>947</v>
      </c>
      <c r="D64" s="19">
        <v>49</v>
      </c>
      <c r="E64" s="17">
        <f t="shared" si="1"/>
        <v>9.6632653061224492</v>
      </c>
      <c r="F64" s="18">
        <f t="shared" si="2"/>
        <v>579.79591836734699</v>
      </c>
      <c r="G64" s="5">
        <v>79</v>
      </c>
      <c r="H64" s="5">
        <v>100</v>
      </c>
      <c r="I64" s="5">
        <v>94</v>
      </c>
      <c r="J64" s="5">
        <v>56</v>
      </c>
      <c r="K64" s="5">
        <v>57</v>
      </c>
      <c r="L64" s="1"/>
      <c r="M64" s="5">
        <v>76</v>
      </c>
      <c r="N64" s="1"/>
      <c r="O64" s="1"/>
      <c r="P64" s="1"/>
      <c r="Q64" s="1"/>
      <c r="R64" s="1"/>
      <c r="S64" s="1"/>
      <c r="T64" s="1"/>
      <c r="U64" s="1"/>
      <c r="V64" s="5">
        <v>58</v>
      </c>
      <c r="W64" s="5">
        <v>78</v>
      </c>
      <c r="X64" s="5">
        <v>96</v>
      </c>
      <c r="Y64" s="5">
        <v>97</v>
      </c>
      <c r="Z64" s="5">
        <v>77</v>
      </c>
      <c r="AA64" s="5">
        <v>79</v>
      </c>
      <c r="AB64" s="1"/>
      <c r="AC64" s="1"/>
      <c r="AD64" s="1"/>
      <c r="AE64" s="1"/>
      <c r="AF64" s="1"/>
      <c r="AG64" s="1"/>
      <c r="AH64" s="1"/>
    </row>
    <row r="65" spans="1:37" x14ac:dyDescent="0.25">
      <c r="A65" s="2" t="s">
        <v>79</v>
      </c>
      <c r="B65" s="4">
        <v>71</v>
      </c>
      <c r="C65" s="19">
        <f t="shared" si="0"/>
        <v>1078</v>
      </c>
      <c r="D65" s="19">
        <v>56</v>
      </c>
      <c r="E65" s="17">
        <f t="shared" si="1"/>
        <v>9.625</v>
      </c>
      <c r="F65" s="18">
        <f t="shared" si="2"/>
        <v>577.5</v>
      </c>
      <c r="G65" s="1"/>
      <c r="H65" s="5">
        <v>94</v>
      </c>
      <c r="I65" s="1"/>
      <c r="J65" s="5">
        <v>59</v>
      </c>
      <c r="K65" s="1"/>
      <c r="L65" s="5">
        <v>56</v>
      </c>
      <c r="M65" s="1"/>
      <c r="N65" s="5">
        <v>57</v>
      </c>
      <c r="O65" s="1"/>
      <c r="P65" s="5">
        <v>59</v>
      </c>
      <c r="Q65" s="1"/>
      <c r="R65" s="5">
        <v>57</v>
      </c>
      <c r="S65" s="5">
        <v>58</v>
      </c>
      <c r="T65" s="5">
        <v>76</v>
      </c>
      <c r="U65" s="5">
        <v>78</v>
      </c>
      <c r="V65" s="5">
        <v>58</v>
      </c>
      <c r="W65" s="5">
        <v>78</v>
      </c>
      <c r="X65" s="5">
        <v>96</v>
      </c>
      <c r="Y65" s="5">
        <v>97</v>
      </c>
      <c r="Z65" s="5">
        <v>78</v>
      </c>
      <c r="AA65" s="5">
        <v>77</v>
      </c>
      <c r="AB65" s="1"/>
      <c r="AC65" s="1"/>
      <c r="AD65" s="1"/>
      <c r="AE65" s="1"/>
      <c r="AF65" s="1"/>
      <c r="AG65" s="1"/>
      <c r="AH65" s="1"/>
    </row>
    <row r="66" spans="1:37" x14ac:dyDescent="0.25">
      <c r="A66" s="2" t="s">
        <v>80</v>
      </c>
      <c r="B66" s="4">
        <v>73</v>
      </c>
      <c r="C66" s="19">
        <f t="shared" si="0"/>
        <v>1536</v>
      </c>
      <c r="D66" s="19">
        <v>79</v>
      </c>
      <c r="E66" s="17">
        <f t="shared" si="1"/>
        <v>9.7215189873417724</v>
      </c>
      <c r="F66" s="18">
        <f t="shared" si="2"/>
        <v>583.29113924050637</v>
      </c>
      <c r="G66" s="5">
        <v>77</v>
      </c>
      <c r="H66" s="5">
        <v>97</v>
      </c>
      <c r="I66" s="5">
        <v>96</v>
      </c>
      <c r="J66" s="5">
        <v>59</v>
      </c>
      <c r="K66" s="5">
        <v>59</v>
      </c>
      <c r="L66" s="5">
        <v>57</v>
      </c>
      <c r="M66" s="5">
        <v>78</v>
      </c>
      <c r="N66" s="5">
        <v>59</v>
      </c>
      <c r="O66" s="5">
        <v>77</v>
      </c>
      <c r="P66" s="5">
        <v>58</v>
      </c>
      <c r="Q66" s="5">
        <v>60</v>
      </c>
      <c r="R66" s="5">
        <v>57</v>
      </c>
      <c r="S66" s="5">
        <v>60</v>
      </c>
      <c r="T66" s="5">
        <v>78</v>
      </c>
      <c r="U66" s="5">
        <v>77</v>
      </c>
      <c r="V66" s="5">
        <v>59</v>
      </c>
      <c r="W66" s="5">
        <v>75</v>
      </c>
      <c r="X66" s="14">
        <v>100</v>
      </c>
      <c r="Y66" s="5">
        <v>96</v>
      </c>
      <c r="Z66" s="5">
        <v>78</v>
      </c>
      <c r="AA66" s="5">
        <v>79</v>
      </c>
      <c r="AB66" s="1"/>
      <c r="AC66" s="1"/>
      <c r="AD66" s="1"/>
      <c r="AE66" s="1"/>
      <c r="AF66" s="1"/>
      <c r="AG66" s="1"/>
      <c r="AH66" s="1"/>
      <c r="AI66">
        <v>27</v>
      </c>
      <c r="AJ66">
        <v>23</v>
      </c>
      <c r="AK66">
        <v>29</v>
      </c>
    </row>
    <row r="67" spans="1:37" x14ac:dyDescent="0.25">
      <c r="A67" s="2" t="s">
        <v>81</v>
      </c>
      <c r="B67" s="4">
        <v>0</v>
      </c>
      <c r="C67" s="19">
        <f t="shared" si="0"/>
        <v>0</v>
      </c>
      <c r="D67" s="19"/>
      <c r="E67" s="17"/>
      <c r="F67" s="1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7" x14ac:dyDescent="0.25">
      <c r="C68" s="25"/>
      <c r="D68" s="23"/>
      <c r="E68" s="24"/>
      <c r="F68" s="20"/>
    </row>
    <row r="69" spans="1:37" ht="18.75" x14ac:dyDescent="0.3">
      <c r="A69" s="9" t="s">
        <v>82</v>
      </c>
      <c r="B69" s="1"/>
      <c r="C69" s="19">
        <f>SUM(C71:C74)</f>
        <v>4673</v>
      </c>
      <c r="D69" s="16">
        <v>81</v>
      </c>
      <c r="E69" s="17">
        <f>SUM(C69/D69/2/3)</f>
        <v>9.6152263374485596</v>
      </c>
      <c r="F69" s="15">
        <f>SUM(C69/D69/2/3*60)</f>
        <v>576.91358024691363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7" x14ac:dyDescent="0.25">
      <c r="A70" s="2"/>
      <c r="B70" s="3" t="s">
        <v>3</v>
      </c>
      <c r="C70" s="19"/>
      <c r="D70" s="19"/>
      <c r="E70" s="17"/>
      <c r="F70" s="18"/>
      <c r="G70" s="3" t="s">
        <v>4</v>
      </c>
      <c r="H70" s="3" t="s">
        <v>5</v>
      </c>
      <c r="I70" s="3" t="s">
        <v>6</v>
      </c>
      <c r="J70" s="3" t="s">
        <v>7</v>
      </c>
      <c r="K70" s="3" t="s">
        <v>8</v>
      </c>
      <c r="L70" s="3" t="s">
        <v>9</v>
      </c>
      <c r="M70" s="3" t="s">
        <v>10</v>
      </c>
      <c r="N70" s="3" t="s">
        <v>11</v>
      </c>
      <c r="O70" s="3" t="s">
        <v>12</v>
      </c>
      <c r="P70" s="3" t="s">
        <v>13</v>
      </c>
      <c r="Q70" s="3" t="s">
        <v>14</v>
      </c>
      <c r="R70" s="3" t="s">
        <v>15</v>
      </c>
      <c r="S70" s="3" t="s">
        <v>16</v>
      </c>
      <c r="T70" s="3" t="s">
        <v>17</v>
      </c>
      <c r="U70" s="3" t="s">
        <v>18</v>
      </c>
      <c r="V70" s="3" t="s">
        <v>19</v>
      </c>
      <c r="W70" s="3" t="s">
        <v>20</v>
      </c>
      <c r="X70" s="3" t="s">
        <v>21</v>
      </c>
      <c r="Y70" s="3" t="s">
        <v>22</v>
      </c>
      <c r="Z70" s="3" t="s">
        <v>23</v>
      </c>
      <c r="AA70" s="3" t="s">
        <v>24</v>
      </c>
      <c r="AB70" s="3" t="s">
        <v>25</v>
      </c>
      <c r="AC70" s="3" t="s">
        <v>26</v>
      </c>
      <c r="AD70" s="3" t="s">
        <v>27</v>
      </c>
      <c r="AE70" s="3" t="s">
        <v>28</v>
      </c>
      <c r="AF70" s="3" t="s">
        <v>29</v>
      </c>
      <c r="AG70" s="3" t="s">
        <v>30</v>
      </c>
      <c r="AH70" s="3" t="s">
        <v>31</v>
      </c>
    </row>
    <row r="71" spans="1:37" x14ac:dyDescent="0.25">
      <c r="A71" s="2" t="s">
        <v>83</v>
      </c>
      <c r="B71" s="4">
        <v>76</v>
      </c>
      <c r="C71" s="19">
        <f t="shared" ref="C71:C74" si="3">SUM(G71:AH71)</f>
        <v>1301</v>
      </c>
      <c r="D71" s="19">
        <v>67</v>
      </c>
      <c r="E71" s="17">
        <f t="shared" ref="E71:E76" si="4">SUM(C71/D71/2)</f>
        <v>9.7089552238805972</v>
      </c>
      <c r="F71" s="18">
        <f t="shared" ref="F71:F76" si="5">SUM(C71/D71/2*60)</f>
        <v>582.53731343283584</v>
      </c>
      <c r="G71" s="5">
        <v>77</v>
      </c>
      <c r="H71" s="5">
        <v>96</v>
      </c>
      <c r="I71" s="5">
        <v>57</v>
      </c>
      <c r="J71" s="5">
        <v>58</v>
      </c>
      <c r="K71" s="5">
        <v>72</v>
      </c>
      <c r="L71" s="5">
        <v>97</v>
      </c>
      <c r="M71" s="5">
        <v>96</v>
      </c>
      <c r="N71" s="5">
        <v>57</v>
      </c>
      <c r="O71" s="5">
        <v>57</v>
      </c>
      <c r="P71" s="5">
        <v>99</v>
      </c>
      <c r="Q71" s="5">
        <v>78</v>
      </c>
      <c r="R71" s="5">
        <v>56</v>
      </c>
      <c r="S71" s="5">
        <v>98</v>
      </c>
      <c r="T71" s="5">
        <v>58</v>
      </c>
      <c r="U71" s="5">
        <v>76</v>
      </c>
      <c r="V71" s="5">
        <v>92</v>
      </c>
      <c r="W71" s="1"/>
      <c r="X71" s="1"/>
      <c r="Y71" s="1"/>
      <c r="Z71" s="1"/>
      <c r="AA71" s="5">
        <v>77</v>
      </c>
      <c r="AB71" s="1"/>
      <c r="AC71" s="1"/>
      <c r="AD71" s="1"/>
      <c r="AE71" s="1"/>
      <c r="AF71" s="1"/>
      <c r="AG71" s="1"/>
      <c r="AH71" s="1"/>
      <c r="AI71">
        <v>29</v>
      </c>
      <c r="AJ71">
        <v>25</v>
      </c>
      <c r="AK71">
        <v>27</v>
      </c>
    </row>
    <row r="72" spans="1:37" x14ac:dyDescent="0.25">
      <c r="A72" s="2" t="s">
        <v>84</v>
      </c>
      <c r="B72" s="4">
        <v>67</v>
      </c>
      <c r="C72" s="19">
        <f t="shared" si="3"/>
        <v>338</v>
      </c>
      <c r="D72" s="19">
        <v>18</v>
      </c>
      <c r="E72" s="17">
        <f t="shared" si="4"/>
        <v>9.3888888888888893</v>
      </c>
      <c r="F72" s="18">
        <f t="shared" si="5"/>
        <v>563.33333333333337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5">
        <v>77</v>
      </c>
      <c r="X72" s="5">
        <v>74</v>
      </c>
      <c r="Y72" s="5">
        <v>57</v>
      </c>
      <c r="Z72" s="5">
        <v>54</v>
      </c>
      <c r="AA72" s="5">
        <v>76</v>
      </c>
      <c r="AB72" s="1"/>
      <c r="AC72" s="1"/>
      <c r="AD72" s="1"/>
      <c r="AE72" s="1"/>
      <c r="AF72" s="1"/>
      <c r="AG72" s="1"/>
      <c r="AH72" s="1"/>
    </row>
    <row r="73" spans="1:37" x14ac:dyDescent="0.25">
      <c r="A73" s="2" t="s">
        <v>85</v>
      </c>
      <c r="B73" s="4">
        <v>74</v>
      </c>
      <c r="C73" s="19">
        <f t="shared" si="3"/>
        <v>1486</v>
      </c>
      <c r="D73" s="19">
        <v>77</v>
      </c>
      <c r="E73" s="17">
        <f t="shared" si="4"/>
        <v>9.6493506493506498</v>
      </c>
      <c r="F73" s="18">
        <f t="shared" si="5"/>
        <v>578.96103896103898</v>
      </c>
      <c r="G73" s="5">
        <v>73</v>
      </c>
      <c r="H73" s="5">
        <v>92</v>
      </c>
      <c r="I73" s="5">
        <v>56</v>
      </c>
      <c r="J73" s="5">
        <v>56</v>
      </c>
      <c r="K73" s="5">
        <v>78</v>
      </c>
      <c r="L73" s="5">
        <v>95</v>
      </c>
      <c r="M73" s="5">
        <v>95</v>
      </c>
      <c r="N73" s="5">
        <v>60</v>
      </c>
      <c r="O73" s="5">
        <v>55</v>
      </c>
      <c r="P73" s="5">
        <v>96</v>
      </c>
      <c r="Q73" s="5">
        <v>79</v>
      </c>
      <c r="R73" s="5">
        <v>60</v>
      </c>
      <c r="S73" s="5">
        <v>98</v>
      </c>
      <c r="T73" s="5">
        <v>58</v>
      </c>
      <c r="U73" s="5">
        <v>77</v>
      </c>
      <c r="V73" s="5">
        <v>97</v>
      </c>
      <c r="W73" s="5">
        <v>76</v>
      </c>
      <c r="X73" s="5">
        <v>74</v>
      </c>
      <c r="Y73" s="5">
        <v>56</v>
      </c>
      <c r="Z73" s="5">
        <v>55</v>
      </c>
      <c r="AA73" s="1"/>
      <c r="AB73" s="1"/>
      <c r="AC73" s="1"/>
      <c r="AD73" s="1"/>
      <c r="AE73" s="1"/>
      <c r="AF73" s="1"/>
      <c r="AG73" s="1"/>
      <c r="AH73" s="1"/>
    </row>
    <row r="74" spans="1:37" x14ac:dyDescent="0.25">
      <c r="A74" s="2" t="s">
        <v>86</v>
      </c>
      <c r="B74" s="4">
        <v>73</v>
      </c>
      <c r="C74" s="19">
        <f t="shared" si="3"/>
        <v>1548</v>
      </c>
      <c r="D74" s="19">
        <v>81</v>
      </c>
      <c r="E74" s="17">
        <f t="shared" si="4"/>
        <v>9.5555555555555554</v>
      </c>
      <c r="F74" s="18">
        <f t="shared" si="5"/>
        <v>573.33333333333337</v>
      </c>
      <c r="G74" s="5">
        <v>76</v>
      </c>
      <c r="H74" s="5">
        <v>98</v>
      </c>
      <c r="I74" s="5">
        <v>57</v>
      </c>
      <c r="J74" s="5">
        <v>60</v>
      </c>
      <c r="K74" s="5">
        <v>75</v>
      </c>
      <c r="L74" s="5">
        <v>95</v>
      </c>
      <c r="M74" s="5">
        <v>93</v>
      </c>
      <c r="N74" s="5">
        <v>59</v>
      </c>
      <c r="O74" s="5">
        <v>59</v>
      </c>
      <c r="P74" s="5">
        <v>84</v>
      </c>
      <c r="Q74" s="5">
        <v>78</v>
      </c>
      <c r="R74" s="5">
        <v>58</v>
      </c>
      <c r="S74" s="5">
        <v>97</v>
      </c>
      <c r="T74" s="5">
        <v>56</v>
      </c>
      <c r="U74" s="5">
        <v>77</v>
      </c>
      <c r="V74" s="5">
        <v>89</v>
      </c>
      <c r="W74" s="5">
        <v>77</v>
      </c>
      <c r="X74" s="5">
        <v>67</v>
      </c>
      <c r="Y74" s="5">
        <v>59</v>
      </c>
      <c r="Z74" s="5">
        <v>57</v>
      </c>
      <c r="AA74" s="5">
        <v>77</v>
      </c>
      <c r="AB74" s="1"/>
      <c r="AC74" s="1"/>
      <c r="AD74" s="1"/>
      <c r="AE74" s="1"/>
      <c r="AF74" s="1"/>
      <c r="AG74" s="1"/>
      <c r="AH74" s="1"/>
    </row>
    <row r="75" spans="1:37" x14ac:dyDescent="0.25">
      <c r="C75" s="23"/>
      <c r="D75" s="23"/>
      <c r="E75" s="24"/>
      <c r="F75" s="20"/>
    </row>
    <row r="76" spans="1:37" ht="18.75" x14ac:dyDescent="0.3">
      <c r="A76" s="22" t="s">
        <v>87</v>
      </c>
      <c r="C76" s="21">
        <f>SUM(C69+C60+C50+C39+C29+C22+C14+C4)</f>
        <v>35237</v>
      </c>
      <c r="D76" s="21">
        <f>SUM(D69+D60+D50+D39+D29+D22+D14+D4)</f>
        <v>622</v>
      </c>
      <c r="E76" s="17">
        <f>SUM(C76/D76/2/3)</f>
        <v>9.4418542336548779</v>
      </c>
      <c r="F76" s="15">
        <f>SUM(C76/D76/2/3*60)</f>
        <v>566.51125401929266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</dc:creator>
  <cp:lastModifiedBy>Werner</cp:lastModifiedBy>
  <dcterms:created xsi:type="dcterms:W3CDTF">2023-01-12T16:09:55Z</dcterms:created>
  <dcterms:modified xsi:type="dcterms:W3CDTF">2023-01-12T16:52:38Z</dcterms:modified>
</cp:coreProperties>
</file>